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1/700/730-739 Home_Office_Procurement/KB8-030_SS Markets IP/03a Solicitation/"/>
    </mc:Choice>
  </mc:AlternateContent>
  <xr:revisionPtr revIDLastSave="6" documentId="8_{A4A178AE-29D0-46E5-8C5D-D9DB17C981ED}" xr6:coauthVersionLast="47" xr6:coauthVersionMax="47" xr10:uidLastSave="{0BC8E47C-A8D7-405E-AEA8-32D6D3748224}"/>
  <bookViews>
    <workbookView xWindow="-110" yWindow="-110" windowWidth="19420" windowHeight="10300" activeTab="1" xr2:uid="{00000000-000D-0000-FFFF-FFFF00000000}"/>
  </bookViews>
  <sheets>
    <sheet name="Instructions" sheetId="3" r:id="rId1"/>
    <sheet name="Parameters" sheetId="1" r:id="rId2"/>
    <sheet name="Budge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Nd2Epy9VpTx7bgjWsAIoQylq4oPfojqIYgPMniyVNM="/>
    </ext>
  </extLst>
</workbook>
</file>

<file path=xl/calcChain.xml><?xml version="1.0" encoding="utf-8"?>
<calcChain xmlns="http://schemas.openxmlformats.org/spreadsheetml/2006/main">
  <c r="H72" i="2" l="1"/>
  <c r="H66" i="2"/>
  <c r="H67" i="2"/>
  <c r="H56" i="2"/>
  <c r="H57" i="2"/>
  <c r="H58" i="2"/>
  <c r="H59" i="2"/>
  <c r="H60" i="2"/>
  <c r="H61" i="2"/>
  <c r="H62" i="2"/>
  <c r="H49" i="2"/>
  <c r="H50" i="2"/>
  <c r="H52" i="2"/>
  <c r="H40" i="2"/>
  <c r="H41" i="2"/>
  <c r="H42" i="2"/>
  <c r="H43" i="2"/>
  <c r="H44" i="2"/>
  <c r="H34" i="2"/>
  <c r="E39" i="2"/>
  <c r="H39" i="2" s="1"/>
  <c r="E38" i="2"/>
  <c r="H38" i="2" s="1"/>
  <c r="E37" i="2"/>
  <c r="H37" i="2" s="1"/>
  <c r="E36" i="2"/>
  <c r="H36" i="2" s="1"/>
  <c r="E35" i="2"/>
  <c r="H35" i="2" s="1"/>
  <c r="H29" i="2"/>
  <c r="H30" i="2"/>
  <c r="H19" i="2"/>
  <c r="H20" i="2"/>
  <c r="H21" i="2"/>
  <c r="H22" i="2"/>
  <c r="H23" i="2"/>
  <c r="H24" i="2"/>
  <c r="H17" i="2"/>
  <c r="H8" i="2"/>
  <c r="H9" i="2"/>
  <c r="H10" i="2"/>
  <c r="H11" i="2"/>
  <c r="H12" i="2"/>
  <c r="H13" i="2"/>
  <c r="H14" i="2"/>
  <c r="H6" i="2"/>
  <c r="D21" i="1"/>
  <c r="E21" i="1"/>
  <c r="F29" i="1"/>
  <c r="F30" i="1"/>
  <c r="F31" i="1"/>
  <c r="C32" i="1"/>
  <c r="E32" i="1"/>
  <c r="B41" i="1"/>
  <c r="B32" i="1"/>
  <c r="B21" i="1"/>
  <c r="B33" i="1" l="1"/>
  <c r="B42" i="1" s="1"/>
  <c r="B99" i="1" s="1"/>
  <c r="B108" i="1"/>
  <c r="H70" i="2"/>
  <c r="H51" i="2" l="1"/>
  <c r="H71" i="2"/>
  <c r="H73" i="2" s="1"/>
  <c r="H48" i="2"/>
  <c r="E18" i="2"/>
  <c r="H18" i="2" s="1"/>
  <c r="H25" i="2" s="1"/>
  <c r="H28" i="2"/>
  <c r="H27" i="2"/>
  <c r="B97" i="1"/>
  <c r="D27" i="1"/>
  <c r="H31" i="2" l="1"/>
  <c r="H47" i="2"/>
  <c r="H53" i="2" s="1"/>
  <c r="C44" i="2" l="1"/>
  <c r="C43" i="2"/>
  <c r="C42" i="2"/>
  <c r="H55" i="2"/>
  <c r="H63" i="2" s="1"/>
  <c r="H74" i="2" s="1"/>
  <c r="H65" i="2"/>
  <c r="H68" i="2" s="1"/>
  <c r="H7" i="2"/>
  <c r="H15" i="2" s="1"/>
  <c r="D28" i="1" l="1"/>
  <c r="F28" i="1" l="1"/>
  <c r="D32" i="1"/>
  <c r="F27" i="1"/>
  <c r="F32" i="1" l="1"/>
  <c r="H33" i="2" l="1"/>
  <c r="H45" i="2" s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tc={AAD52304-AAE8-4F0F-A2DB-B8C0AF31AD18}</author>
    <author>tc={4B5555CD-79C7-4EC5-BBE6-5C1F52B0E653}</author>
  </authors>
  <commentList>
    <comment ref="D97" authorId="0" shapeId="0" xr:uid="{AAD52304-AAE8-4F0F-A2DB-B8C0AF31AD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  <comment ref="D106" authorId="1" shapeId="0" xr:uid="{4B5555CD-79C7-4EC5-BBE6-5C1F52B0E6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</commentList>
</comments>
</file>

<file path=xl/sharedStrings.xml><?xml version="1.0" encoding="utf-8"?>
<sst xmlns="http://schemas.openxmlformats.org/spreadsheetml/2006/main" count="462" uniqueCount="256">
  <si>
    <t>INSTRUCTIONS ON HOW TO COMPLETE THE BUDGET TEMPLATE</t>
  </si>
  <si>
    <t>Parameters Tab</t>
  </si>
  <si>
    <t>Budget Tab</t>
  </si>
  <si>
    <t>1. Update any of the cells in green like the rate, quantities, base, units, line items</t>
  </si>
  <si>
    <t>2. If there were any additional assumptions/parameters added under the Parameters tab,  ensure you link the cell to the budget tab to the appropriate activity</t>
  </si>
  <si>
    <t>FEWS NET 8 Knowledge Base</t>
  </si>
  <si>
    <t xml:space="preserve">Contract Number: 47QRAD20DU117/7200AA24F00007 </t>
  </si>
  <si>
    <t># of teams</t>
  </si>
  <si>
    <t>Data Collection Team 1</t>
  </si>
  <si>
    <t xml:space="preserve"> </t>
  </si>
  <si>
    <t>Data Collection Team 2</t>
  </si>
  <si>
    <t>Total</t>
  </si>
  <si>
    <t>Translators (if needed)</t>
  </si>
  <si>
    <t>Team 1</t>
  </si>
  <si>
    <t>Team 2</t>
  </si>
  <si>
    <t>Responsibilities</t>
  </si>
  <si>
    <t>Activity / Deliverable</t>
  </si>
  <si>
    <t>Accommodations/Per Diem for DC/TL</t>
  </si>
  <si>
    <t>Transportation/ Driver</t>
  </si>
  <si>
    <t>Translator (if needed)</t>
  </si>
  <si>
    <t>Activity 1. Activity Planning</t>
  </si>
  <si>
    <t>Kickoff and Planning Meeting and Submission of Detailed Workplan</t>
  </si>
  <si>
    <t>N/A</t>
  </si>
  <si>
    <t>Overall coordination, identification of relevant literature and data, planning of fieldwork activities</t>
  </si>
  <si>
    <t>Literature and Secondary Data Collected</t>
  </si>
  <si>
    <t>NA</t>
  </si>
  <si>
    <t>Support subk TL (answer questions, give technical guidance)</t>
  </si>
  <si>
    <t>Preliminary Fieldwork Implementation Plan and Tools Review</t>
  </si>
  <si>
    <t>Activity 2. Training and Tool Testing</t>
  </si>
  <si>
    <t>Market Assessment Training (before Fieldwork) (5 days training)</t>
  </si>
  <si>
    <t>Required</t>
  </si>
  <si>
    <t>Maybe</t>
  </si>
  <si>
    <t>Venue and participant logistics (attendance, transport, payments)</t>
  </si>
  <si>
    <t>Lead training and technical content</t>
  </si>
  <si>
    <t xml:space="preserve">Final Fieldwork Implementation Plan and Final Data Collection Tools </t>
  </si>
  <si>
    <t>Activity 3. Data Collection - Field work</t>
  </si>
  <si>
    <t>Technical support (answering questions, troubleshooting, quality assurance)</t>
  </si>
  <si>
    <t>Activity 4. Data Collection Debrief Meeting with KB team</t>
  </si>
  <si>
    <t>Led by team leaders</t>
  </si>
  <si>
    <t xml:space="preserve">Activity 5. Stakeholder Workshop </t>
  </si>
  <si>
    <t>Activity 6. Reporting and Data</t>
  </si>
  <si>
    <t>Data Submission</t>
  </si>
  <si>
    <t>Data collection summary report</t>
  </si>
  <si>
    <t xml:space="preserve">Technical feedback to the MF Report </t>
  </si>
  <si>
    <t>Qty</t>
  </si>
  <si>
    <t>Unit</t>
  </si>
  <si>
    <t>Assumptions</t>
  </si>
  <si>
    <t>Days</t>
  </si>
  <si>
    <t xml:space="preserve">Vehicle Rentals (Fuel &amp; Maintenance) </t>
  </si>
  <si>
    <t xml:space="preserve">Fieldwork Materials </t>
  </si>
  <si>
    <t>team</t>
  </si>
  <si>
    <t>Voice recorders (phones or other devices), printing interview guides, paper and office supplies</t>
  </si>
  <si>
    <t>Local Translators (if needed)</t>
  </si>
  <si>
    <t>Other methods of transportation (if needed)</t>
  </si>
  <si>
    <t>District Officials Per Diem (if needed)</t>
  </si>
  <si>
    <t>Venue Rental and Catering</t>
  </si>
  <si>
    <t>Training Materials</t>
  </si>
  <si>
    <t>Stakeholder Workshop</t>
  </si>
  <si>
    <t xml:space="preserve">SAMPLE BUDGET </t>
  </si>
  <si>
    <t>Deliverable</t>
  </si>
  <si>
    <t>Assumption</t>
  </si>
  <si>
    <t>Deliverable No. 1.a.</t>
  </si>
  <si>
    <t>Kick off and Planning Meeting  - Work Plan</t>
  </si>
  <si>
    <t>days</t>
  </si>
  <si>
    <t>Project Operations/Logistics Coordinator</t>
  </si>
  <si>
    <t>Deliverable No. 1.b.</t>
  </si>
  <si>
    <t>Literature and Secondary Data Collection</t>
  </si>
  <si>
    <t>Deliverable No. 1.c.</t>
  </si>
  <si>
    <t>Subtotal</t>
  </si>
  <si>
    <t>Deliverable No. 2</t>
  </si>
  <si>
    <t>Markets Assessment Training - Attendance Sheets</t>
  </si>
  <si>
    <t>Deliverable No. 3</t>
  </si>
  <si>
    <t>Final Fieldwork Implementation Plan and Tools Review</t>
  </si>
  <si>
    <t>Deliverable No. 4</t>
  </si>
  <si>
    <t>Data Collection: Field work</t>
  </si>
  <si>
    <t xml:space="preserve">Vehicle Rentals </t>
  </si>
  <si>
    <t>1 vehicle/team</t>
  </si>
  <si>
    <t>IT equipment</t>
  </si>
  <si>
    <t>Fieldwork Materials</t>
  </si>
  <si>
    <t>First aid kit, powerbanks, etc.</t>
  </si>
  <si>
    <t xml:space="preserve">Depends on local languages and also team leader language capabilities. </t>
  </si>
  <si>
    <t>If flights, boats, motorcycles, etc. are needed to access different regions</t>
  </si>
  <si>
    <t xml:space="preserve">If there are government district officials that you must work with and if they need to travel with you, please include any fees and/or per diem. </t>
  </si>
  <si>
    <t>Deliverable No. 5</t>
  </si>
  <si>
    <t>Internal Debrief and Learning Event</t>
  </si>
  <si>
    <t>Deliverable No. 6</t>
  </si>
  <si>
    <t>Deliverable No. 7</t>
  </si>
  <si>
    <t xml:space="preserve">Data Collection Summary Report  </t>
  </si>
  <si>
    <t>Deliverable No. 8</t>
  </si>
  <si>
    <t>Reporting + Data Submission</t>
  </si>
  <si>
    <t>Grand total</t>
  </si>
  <si>
    <t>Organizations should provide recodring devices or provide rentals. Cannot pay to procure IT equipment due to USG regulations. 1 per data collector</t>
  </si>
  <si>
    <t>Estimated units based on SOW, adjust green cells as needed</t>
  </si>
  <si>
    <t>estimated 4 days of LOE</t>
  </si>
  <si>
    <t>estimated 8 days of LOE</t>
  </si>
  <si>
    <t>estimated 5 days of LOE</t>
  </si>
  <si>
    <t>Total DC days X team size see country parameter page</t>
  </si>
  <si>
    <t>estimated 10 days of LOE</t>
  </si>
  <si>
    <t>estimated 15 days of LOE</t>
  </si>
  <si>
    <t>DELETE BEFORE YOU SEND out.     Yellow Highlighted cells are for FEWS NET team to complete</t>
  </si>
  <si>
    <t>1. Review the assumptions provided</t>
  </si>
  <si>
    <t>3. Review if local translators, district officals, or other methods of transportation will be needed and update accordingly</t>
  </si>
  <si>
    <t>3. Please add as many lines/rows as necessary under each deliverable to ensure your budget truly reflects your plan</t>
  </si>
  <si>
    <t>=The Offeror must update the green cells</t>
  </si>
  <si>
    <t>Annex 7: Fieldwork Implementation Parameters</t>
  </si>
  <si>
    <t>GENERAL GUIDELINES</t>
  </si>
  <si>
    <t>Number of administrative areas (data collection sites)</t>
  </si>
  <si>
    <t>GEOGRAPHIC COVERAGE PER DATA COLLECTION TEAM</t>
  </si>
  <si>
    <t>Data collection team</t>
  </si>
  <si>
    <t>Name 1, Name 2, …</t>
  </si>
  <si>
    <t xml:space="preserve">Insert additional teams if necessary and verify that the </t>
  </si>
  <si>
    <t>total number of sites match with your plans</t>
  </si>
  <si>
    <t xml:space="preserve">Insert additional teams if necessary </t>
  </si>
  <si>
    <t>TEAM COMPOSITION</t>
  </si>
  <si>
    <t>Management and other support team</t>
  </si>
  <si>
    <t>Team Leader (TL)</t>
  </si>
  <si>
    <t>Operations/logistics coordinator</t>
  </si>
  <si>
    <t>Insert additional team members/roles if necessary</t>
  </si>
  <si>
    <t># of persons</t>
  </si>
  <si>
    <t>E.g., overall coordination, technical oversight, co-facilitate training and workshops</t>
  </si>
  <si>
    <t>E.g., logistics, scheduling, administration, security, field support</t>
  </si>
  <si>
    <t>Supervisor</t>
  </si>
  <si>
    <t>Interviewers</t>
  </si>
  <si>
    <t>Drivers (if needed)</t>
  </si>
  <si>
    <t>Total # of persons per team</t>
  </si>
  <si>
    <t>ESTIMATED TIMELINE PER ACTIVITY</t>
  </si>
  <si>
    <t>Subcontractor responsibilities</t>
  </si>
  <si>
    <t>FEWS NET KB Team responsibilities</t>
  </si>
  <si>
    <t>Desk research</t>
  </si>
  <si>
    <t>Planning of fieldwork activities</t>
  </si>
  <si>
    <t>Recruitment, planning, and preparation for fieldwork</t>
  </si>
  <si>
    <t>Planning and preparation for fieldwork</t>
  </si>
  <si>
    <t>Planning training and drafting outputs (notes, etc.)</t>
  </si>
  <si>
    <t>Subcontractor organizes all logistics for the training and drafts relevant outputs (notes, attendance sheets, general recommendations to the tools, etc.)</t>
  </si>
  <si>
    <t>Subcontractor finalizes implentation plan</t>
  </si>
  <si>
    <t>Final fieldwork preparations after the training/before data collection</t>
  </si>
  <si>
    <t>Confirmation of all logistics, final scheduling, printing, pick up of materials, equipment, vehicles. Security debrief to teams</t>
  </si>
  <si>
    <t>Planning of the debrief, preparation of outputs from the meeting (notes, etc.)</t>
  </si>
  <si>
    <t>Internal Debrief and Learning Workshop (3 days of meeting)</t>
  </si>
  <si>
    <t>Subcontractor in charge of the organization/logistics of the event, including participation of team members, venue, materials, and outputs (notes)</t>
  </si>
  <si>
    <t>Participation in the debrief, co-facilitation</t>
  </si>
  <si>
    <t>Provide inputs to planning, share notes as appropriate</t>
  </si>
  <si>
    <t>Stakeholder Workshop (3 days of workshop)</t>
  </si>
  <si>
    <t>Planning of the workshop, preparation of outputs from the workshop (consolidated notes, graphics, other materials, etc.)</t>
  </si>
  <si>
    <t>Subcontractor in charge of the organization of the event, and in the preparation of consolidated outputs</t>
  </si>
  <si>
    <t>Participate and co-facilitate the workshop</t>
  </si>
  <si>
    <t>Venue and participant logistics (invites, manage attendance, transport, payments). Participants: Data collection team, local, and non-local key stakeholders</t>
  </si>
  <si>
    <t>Draft report</t>
  </si>
  <si>
    <t>Provide feedback</t>
  </si>
  <si>
    <t>Review, quality check</t>
  </si>
  <si>
    <t>Draft Market fundamentals report</t>
  </si>
  <si>
    <t>= FEWS NET KB parameter per the SOW</t>
  </si>
  <si>
    <t># of Sites/areas per team</t>
  </si>
  <si>
    <t>Specific site/area names</t>
  </si>
  <si>
    <t>Total # markets per team</t>
  </si>
  <si>
    <t>Note: Data collection sites = administrative areas (e.g., regions, provinces, departments, states, etc.). Markets are located within each site/area.</t>
  </si>
  <si>
    <t>Final review, organization, and submission of all data</t>
  </si>
  <si>
    <t>Depending on local language needs</t>
  </si>
  <si>
    <t>Flights, boats, motorcycles, etc. as needed</t>
  </si>
  <si>
    <t>If required to accompany data collection teams, depending on the local context</t>
  </si>
  <si>
    <t>Item</t>
  </si>
  <si>
    <t>Team lead</t>
  </si>
  <si>
    <t>Supervisors of data collection teams</t>
  </si>
  <si>
    <t>Supervisors per diem</t>
  </si>
  <si>
    <t>Interviewers per diem</t>
  </si>
  <si>
    <t>Management and support staff</t>
  </si>
  <si>
    <t>Data Collection team</t>
  </si>
  <si>
    <t>#</t>
  </si>
  <si>
    <t xml:space="preserve">Total days of data collection  </t>
  </si>
  <si>
    <t>Materials</t>
  </si>
  <si>
    <t>days or units?</t>
  </si>
  <si>
    <t>Field Work, including travel days (maximum 36 = 6 days/week for 6 weeks)</t>
  </si>
  <si>
    <t>Total days</t>
  </si>
  <si>
    <t>TRAINING OF DATA COLLECTION TEAM</t>
  </si>
  <si>
    <t>DATA COLLECTION LABOR AND MATERIALS</t>
  </si>
  <si>
    <t>Data collection and associated travel</t>
  </si>
  <si>
    <t>Total days of data collection + associated travel</t>
  </si>
  <si>
    <t>STAKEHOLDER WORKSHOP</t>
  </si>
  <si>
    <t>Total Subcontractor staff participant days</t>
  </si>
  <si>
    <t>Subcontractor staff participants per diem</t>
  </si>
  <si>
    <t>1 of all of that per team?</t>
  </si>
  <si>
    <t xml:space="preserve">5 days for ## data collectors to be trained + 2 KB team members + ## other subcontractor team members </t>
  </si>
  <si>
    <t>Pen/paper, rame of paper, office supplies</t>
  </si>
  <si>
    <t>Units</t>
  </si>
  <si>
    <t>Total data collectors that require training</t>
  </si>
  <si>
    <t>Total management and support team</t>
  </si>
  <si>
    <t>Total team members that participate in training</t>
  </si>
  <si>
    <t>Management and support team + total data collectors that require training</t>
  </si>
  <si>
    <t># team members that participate in training and which require per diem (i.e., are not local), times 5 days</t>
  </si>
  <si>
    <t>INTERNAL DEBRIEF AND LEARNING EVENT</t>
  </si>
  <si>
    <t>3 days for ## team members to participate in debrief (management, supervisors) + 2 KB team members</t>
  </si>
  <si>
    <t># team members that participate in debrief and which require per diem (i.e., are not local), times 3 days</t>
  </si>
  <si>
    <t>Subcontractor</t>
  </si>
  <si>
    <t>Subcontractor per diem</t>
  </si>
  <si>
    <t>Pen/paper, rame of paper, post-its, markers, print maps &amp; handouts, office supplies</t>
  </si>
  <si>
    <t># team members that participate in the workshop and which require per diem (i.e., are not local), times 3 days</t>
  </si>
  <si>
    <t>Team lead + supervisors + 3-4 interviewers + ops/logistics support + translators if necessary</t>
  </si>
  <si>
    <t>Approx. 45 participants = 30 - 35 participants + 2 KB team + 2 Subcontractor management + field team supervisors + 2-3 interviewers + translators</t>
  </si>
  <si>
    <t>2. Update the highlighted green cells with your assumptions  (sites,  team composition, rates) and the corresponding narrative</t>
  </si>
  <si>
    <t>4. If there are additional assumptions relevant for your budget, please add them (as extra lines) within the appropriate activity</t>
  </si>
  <si>
    <t>Workshop Materials</t>
  </si>
  <si>
    <t>External participant travel/transport</t>
  </si>
  <si>
    <t>External participant per diem</t>
  </si>
  <si>
    <t>Per diem for non local stakeholders. Number of stakeholders x 3 days</t>
  </si>
  <si>
    <t>Unit of measurement (e.g., days, per team, per person)</t>
  </si>
  <si>
    <t>Base (# of units)</t>
  </si>
  <si>
    <t>Estimated # of staff or items based on SOW (e.g., # of people, teams, or vehicles)</t>
  </si>
  <si>
    <t>Cost per unit. Insert Rate in local currency or converted into USD with proof of Exchage rate.</t>
  </si>
  <si>
    <t>Qty(# of staff, items)</t>
  </si>
  <si>
    <t>Rate (specify currency)</t>
  </si>
  <si>
    <t>Team Leader</t>
  </si>
  <si>
    <t>Adjust green cells and add rows</t>
  </si>
  <si>
    <t>as necessary</t>
  </si>
  <si>
    <t>Update assumptions</t>
  </si>
  <si>
    <t>Team supervisors for data collection</t>
  </si>
  <si>
    <t>5 days, for the number of persons that participate in training</t>
  </si>
  <si>
    <t># team members that participate in training (cell B42), times 5 days, add others if necessary</t>
  </si>
  <si>
    <t>Supervisors (b32) + management (b41)+ 2 KB staff, times 3 days. Add some interviewers and translators if necessary</t>
  </si>
  <si>
    <t>Per diem (for travelers)</t>
  </si>
  <si>
    <t>Materials include printed materials for ## participants</t>
  </si>
  <si>
    <t>participant package</t>
  </si>
  <si>
    <t>5 days for the team lead</t>
  </si>
  <si>
    <t>5 days attendance. ADJUST THE NUMBER OF SUPERVISORS</t>
  </si>
  <si>
    <t>5 days attendance. ADJUST THE NUMBER OF INTERVIEWERS</t>
  </si>
  <si>
    <t>5 days attendance + travel days for those participants who travel to join the training. ADJUST AS NECESSARY.</t>
  </si>
  <si>
    <t>NOT REQUIRED</t>
  </si>
  <si>
    <t>estimated 8 days of LOE. ADJUST DEPENDING ON THE NUMBER OF SUPERVISORS</t>
  </si>
  <si>
    <t>3 days for planning, logistics, managing attendance sheet, etc.</t>
  </si>
  <si>
    <t>estimated 5 days of LOE. ADJUST DEPENDING ON THE NUMBER OF SUPERVISORS</t>
  </si>
  <si>
    <t xml:space="preserve">Total # of business days </t>
  </si>
  <si>
    <t>ADJUST DEPENDING ON THE  NUMBER OF DAYS ACTIVELY PARTICIPATING</t>
  </si>
  <si>
    <t>Per diem (supervisors and interviewers)</t>
  </si>
  <si>
    <t>USES LENGTH OF DATA COLLECTION FROM PARAMETER TABLE (CEL B58)</t>
  </si>
  <si>
    <t>MUST BE UPDATED. Length of data collection (6 weeks MAX)</t>
  </si>
  <si>
    <t>days or unit</t>
  </si>
  <si>
    <t>package per team</t>
  </si>
  <si>
    <t>3 days participation. ADD travel as necessary</t>
  </si>
  <si>
    <t>3 days participation + related travel. ADJUST</t>
  </si>
  <si>
    <t>3 days, ADJUST cost depending on # team members + 2 KB staff</t>
  </si>
  <si>
    <t>3 days for approx. 45 persons = 30 - 35 participants + 2 KB team + team lead + supervisors + interviewers</t>
  </si>
  <si>
    <t>External participants transportation (flights, other)</t>
  </si>
  <si>
    <t>External participants per diem</t>
  </si>
  <si>
    <t>unit</t>
  </si>
  <si>
    <t>estimated 3 days of LOE for planning and hosting</t>
  </si>
  <si>
    <t>ADJUST DEPENDING ON NUMBER OF PARTICIPANTS WHO ARE TRAVELLING TO ATTEND WORKSHOP</t>
  </si>
  <si>
    <t>estimated 1 day LOE</t>
  </si>
  <si>
    <t>estimated 5 days of LOE, adjust number of Supervisors</t>
  </si>
  <si>
    <t>Other  (please describe)</t>
  </si>
  <si>
    <t>estimated 6 days of LOE, 3 for planning, 3 for debrief</t>
  </si>
  <si>
    <t>estimated 8 days of LOE--2 days planning + 3 day workshop + 3 reporting/outputs</t>
  </si>
  <si>
    <t>estimated 5 days of LOE for planning and hosting</t>
  </si>
  <si>
    <t>estimated 6 days for supervisor (planning, attending, and reporting/outputs). ADD travel as necessary</t>
  </si>
  <si>
    <t>Stakeholder Workshop, Attendance Sheets, and Outputs</t>
  </si>
  <si>
    <t>estimated 4 days for SOME interviewers (attending, reporting/outputs). ADD travel as neceessary</t>
  </si>
  <si>
    <t>South Sudan</t>
  </si>
  <si>
    <t>Data Collection Team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</si>
</sst>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8"/>
      <color theme="1"/>
      <name val="Calibri"/>
      <family val="2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i/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BC2E6"/>
        <bgColor rgb="FF9BC2E6"/>
      </patternFill>
    </fill>
    <fill>
      <patternFill patternType="solid">
        <fgColor rgb="FFDDEBF7"/>
        <bgColor rgb="FFDDEBF7"/>
      </patternFill>
    </fill>
    <fill>
      <patternFill patternType="solid">
        <fgColor rgb="FFA6C9EB"/>
        <bgColor rgb="FFA6C9EB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rgb="FFDDEBF7"/>
      </patternFill>
    </fill>
    <fill>
      <patternFill patternType="solid">
        <fgColor theme="0" tint="-4.9989318521683403E-2"/>
        <bgColor rgb="FFA6C9E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9BC2E6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5" fillId="0" borderId="1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8" fillId="0" borderId="2" xfId="0" applyFont="1" applyBorder="1"/>
    <xf numFmtId="0" fontId="0" fillId="0" borderId="2" xfId="0" applyBorder="1"/>
    <xf numFmtId="0" fontId="0" fillId="0" borderId="9" xfId="0" applyBorder="1"/>
    <xf numFmtId="0" fontId="13" fillId="7" borderId="9" xfId="0" applyFont="1" applyFill="1" applyBorder="1" applyAlignment="1">
      <alignment horizontal="left"/>
    </xf>
    <xf numFmtId="0" fontId="0" fillId="7" borderId="9" xfId="0" applyFill="1" applyBorder="1"/>
    <xf numFmtId="0" fontId="9" fillId="8" borderId="9" xfId="0" applyFont="1" applyFill="1" applyBorder="1"/>
    <xf numFmtId="0" fontId="9" fillId="9" borderId="9" xfId="0" applyFont="1" applyFill="1" applyBorder="1"/>
    <xf numFmtId="0" fontId="14" fillId="0" borderId="0" xfId="0" applyFont="1"/>
    <xf numFmtId="0" fontId="0" fillId="10" borderId="9" xfId="0" applyFill="1" applyBorder="1"/>
    <xf numFmtId="0" fontId="0" fillId="0" borderId="10" xfId="0" applyBorder="1"/>
    <xf numFmtId="0" fontId="0" fillId="10" borderId="12" xfId="0" applyFill="1" applyBorder="1"/>
    <xf numFmtId="0" fontId="8" fillId="0" borderId="9" xfId="0" applyFont="1" applyBorder="1"/>
    <xf numFmtId="0" fontId="5" fillId="0" borderId="6" xfId="0" applyFont="1" applyBorder="1"/>
    <xf numFmtId="0" fontId="8" fillId="6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5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vertical="center" wrapText="1"/>
    </xf>
    <xf numFmtId="0" fontId="5" fillId="12" borderId="2" xfId="0" applyFont="1" applyFill="1" applyBorder="1"/>
    <xf numFmtId="0" fontId="8" fillId="0" borderId="2" xfId="0" applyFont="1" applyBorder="1" applyAlignment="1">
      <alignment horizontal="right" vertical="center" wrapText="1"/>
    </xf>
    <xf numFmtId="0" fontId="0" fillId="13" borderId="2" xfId="0" applyFill="1" applyBorder="1"/>
    <xf numFmtId="0" fontId="6" fillId="11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21" fillId="7" borderId="9" xfId="0" applyFont="1" applyFill="1" applyBorder="1" applyAlignment="1">
      <alignment horizontal="left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22" fillId="7" borderId="9" xfId="0" applyFont="1" applyFill="1" applyBorder="1" applyAlignment="1">
      <alignment horizontal="center"/>
    </xf>
    <xf numFmtId="0" fontId="20" fillId="7" borderId="9" xfId="0" applyFont="1" applyFill="1" applyBorder="1"/>
    <xf numFmtId="0" fontId="20" fillId="0" borderId="0" xfId="0" applyFont="1"/>
    <xf numFmtId="0" fontId="20" fillId="0" borderId="9" xfId="0" applyFont="1" applyBorder="1"/>
    <xf numFmtId="0" fontId="22" fillId="10" borderId="9" xfId="0" applyFont="1" applyFill="1" applyBorder="1" applyAlignment="1">
      <alignment horizontal="center"/>
    </xf>
    <xf numFmtId="0" fontId="20" fillId="10" borderId="9" xfId="0" applyFont="1" applyFill="1" applyBorder="1"/>
    <xf numFmtId="0" fontId="17" fillId="10" borderId="9" xfId="0" applyFont="1" applyFill="1" applyBorder="1"/>
    <xf numFmtId="9" fontId="0" fillId="0" borderId="9" xfId="0" applyNumberFormat="1" applyBorder="1"/>
    <xf numFmtId="0" fontId="8" fillId="2" borderId="2" xfId="0" applyFont="1" applyFill="1" applyBorder="1" applyAlignment="1">
      <alignment horizontal="center"/>
    </xf>
    <xf numFmtId="0" fontId="3" fillId="7" borderId="9" xfId="0" applyFont="1" applyFill="1" applyBorder="1"/>
    <xf numFmtId="0" fontId="2" fillId="6" borderId="9" xfId="0" applyFont="1" applyFill="1" applyBorder="1" applyAlignment="1">
      <alignment wrapText="1"/>
    </xf>
    <xf numFmtId="0" fontId="2" fillId="0" borderId="9" xfId="0" applyFont="1" applyBorder="1"/>
    <xf numFmtId="0" fontId="8" fillId="6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2" xfId="0" applyFont="1" applyBorder="1"/>
    <xf numFmtId="0" fontId="2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30" fillId="0" borderId="0" xfId="0" applyFont="1"/>
    <xf numFmtId="0" fontId="8" fillId="2" borderId="0" xfId="0" applyFont="1" applyFill="1"/>
    <xf numFmtId="0" fontId="8" fillId="0" borderId="0" xfId="0" quotePrefix="1" applyFont="1"/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23" fillId="13" borderId="2" xfId="0" applyFont="1" applyFill="1" applyBorder="1" applyAlignment="1">
      <alignment vertical="center" wrapText="1"/>
    </xf>
    <xf numFmtId="0" fontId="8" fillId="13" borderId="2" xfId="0" applyFont="1" applyFill="1" applyBorder="1"/>
    <xf numFmtId="0" fontId="8" fillId="0" borderId="0" xfId="0" applyFont="1" applyAlignment="1">
      <alignment horizontal="center"/>
    </xf>
    <xf numFmtId="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2" xfId="0" applyFont="1" applyBorder="1" applyAlignment="1">
      <alignment horizontal="left" vertical="top"/>
    </xf>
    <xf numFmtId="0" fontId="32" fillId="14" borderId="3" xfId="0" applyFont="1" applyFill="1" applyBorder="1" applyAlignment="1">
      <alignment vertical="center"/>
    </xf>
    <xf numFmtId="0" fontId="32" fillId="14" borderId="4" xfId="0" applyFont="1" applyFill="1" applyBorder="1"/>
    <xf numFmtId="0" fontId="34" fillId="0" borderId="7" xfId="0" applyFont="1" applyBorder="1" applyAlignment="1">
      <alignment horizontal="left" vertical="center"/>
    </xf>
    <xf numFmtId="0" fontId="33" fillId="0" borderId="8" xfId="0" applyFont="1" applyBorder="1"/>
    <xf numFmtId="0" fontId="35" fillId="0" borderId="2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33" fillId="15" borderId="6" xfId="0" applyFont="1" applyFill="1" applyBorder="1" applyAlignment="1">
      <alignment horizontal="center"/>
    </xf>
    <xf numFmtId="0" fontId="8" fillId="6" borderId="0" xfId="0" applyFont="1" applyFill="1"/>
    <xf numFmtId="0" fontId="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/>
    </xf>
    <xf numFmtId="0" fontId="7" fillId="10" borderId="2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8" fillId="10" borderId="2" xfId="0" applyFont="1" applyFill="1" applyBorder="1" applyAlignment="1">
      <alignment horizontal="center"/>
    </xf>
    <xf numFmtId="0" fontId="32" fillId="14" borderId="13" xfId="0" applyFont="1" applyFill="1" applyBorder="1" applyAlignment="1">
      <alignment vertical="center"/>
    </xf>
    <xf numFmtId="0" fontId="32" fillId="1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10" borderId="5" xfId="0" applyFont="1" applyFill="1" applyBorder="1"/>
    <xf numFmtId="0" fontId="8" fillId="0" borderId="6" xfId="0" applyFont="1" applyBorder="1" applyAlignment="1">
      <alignment horizontal="center"/>
    </xf>
    <xf numFmtId="0" fontId="37" fillId="10" borderId="5" xfId="0" applyFont="1" applyFill="1" applyBorder="1" applyAlignment="1">
      <alignment horizontal="center"/>
    </xf>
    <xf numFmtId="0" fontId="7" fillId="0" borderId="5" xfId="0" applyFont="1" applyBorder="1"/>
    <xf numFmtId="0" fontId="7" fillId="10" borderId="5" xfId="0" applyFont="1" applyFill="1" applyBorder="1" applyAlignment="1">
      <alignment horizontal="left" vertical="center" wrapText="1"/>
    </xf>
    <xf numFmtId="0" fontId="0" fillId="10" borderId="5" xfId="0" applyFill="1" applyBorder="1"/>
    <xf numFmtId="0" fontId="37" fillId="1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24" fillId="4" borderId="5" xfId="0" applyFont="1" applyFill="1" applyBorder="1" applyAlignment="1">
      <alignment vertical="center" wrapText="1"/>
    </xf>
    <xf numFmtId="0" fontId="36" fillId="11" borderId="5" xfId="0" applyFont="1" applyFill="1" applyBorder="1" applyAlignment="1">
      <alignment vertical="center" wrapText="1"/>
    </xf>
    <xf numFmtId="0" fontId="23" fillId="13" borderId="6" xfId="0" applyFont="1" applyFill="1" applyBorder="1"/>
    <xf numFmtId="0" fontId="8" fillId="0" borderId="5" xfId="0" applyFont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39" fillId="11" borderId="5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vertical="center"/>
    </xf>
    <xf numFmtId="0" fontId="6" fillId="11" borderId="5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/>
    <xf numFmtId="0" fontId="8" fillId="0" borderId="8" xfId="0" applyFont="1" applyBorder="1"/>
    <xf numFmtId="0" fontId="6" fillId="0" borderId="7" xfId="0" applyFont="1" applyBorder="1" applyAlignment="1">
      <alignment horizontal="right" vertical="center" wrapText="1"/>
    </xf>
    <xf numFmtId="0" fontId="8" fillId="10" borderId="6" xfId="0" applyFont="1" applyFill="1" applyBorder="1" applyAlignment="1">
      <alignment horizontal="center"/>
    </xf>
    <xf numFmtId="9" fontId="8" fillId="0" borderId="2" xfId="0" applyNumberFormat="1" applyFont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9" fontId="8" fillId="16" borderId="2" xfId="0" applyNumberFormat="1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37" fillId="1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1" fillId="0" borderId="2" xfId="0" applyFont="1" applyBorder="1"/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8" fillId="10" borderId="2" xfId="0" applyFont="1" applyFill="1" applyBorder="1"/>
    <xf numFmtId="0" fontId="5" fillId="0" borderId="7" xfId="0" applyFont="1" applyBorder="1" applyAlignment="1">
      <alignment horizontal="right"/>
    </xf>
    <xf numFmtId="0" fontId="8" fillId="0" borderId="14" xfId="0" applyFont="1" applyBorder="1" applyAlignment="1">
      <alignment horizontal="center" wrapText="1"/>
    </xf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10" borderId="14" xfId="0" applyFont="1" applyFill="1" applyBorder="1" applyAlignment="1">
      <alignment horizontal="center" vertical="center" wrapText="1"/>
    </xf>
    <xf numFmtId="0" fontId="31" fillId="0" borderId="0" xfId="0" applyFont="1"/>
    <xf numFmtId="0" fontId="8" fillId="10" borderId="2" xfId="0" applyFont="1" applyFill="1" applyBorder="1" applyAlignment="1">
      <alignment vertical="center" wrapText="1"/>
    </xf>
    <xf numFmtId="0" fontId="8" fillId="10" borderId="14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40" fillId="17" borderId="9" xfId="0" applyFont="1" applyFill="1" applyBorder="1" applyAlignment="1">
      <alignment horizontal="center"/>
    </xf>
    <xf numFmtId="0" fontId="40" fillId="17" borderId="9" xfId="0" applyFont="1" applyFill="1" applyBorder="1" applyAlignment="1">
      <alignment horizontal="center" wrapText="1"/>
    </xf>
    <xf numFmtId="0" fontId="27" fillId="10" borderId="0" xfId="0" applyFont="1" applyFill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5" fillId="4" borderId="5" xfId="0" applyFont="1" applyFill="1" applyBorder="1" applyAlignment="1">
      <alignment vertical="center"/>
    </xf>
    <xf numFmtId="0" fontId="40" fillId="1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7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4" fillId="2" borderId="10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1" fillId="10" borderId="9" xfId="0" applyFont="1" applyFill="1" applyBorder="1" applyAlignment="1">
      <alignment wrapText="1"/>
    </xf>
    <xf numFmtId="0" fontId="22" fillId="0" borderId="9" xfId="0" applyFont="1" applyBorder="1" applyAlignment="1">
      <alignment horizontal="center"/>
    </xf>
    <xf numFmtId="0" fontId="0" fillId="10" borderId="9" xfId="0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27" fillId="0" borderId="0" xfId="0" applyFont="1" applyAlignment="1">
      <alignment horizontal="left"/>
    </xf>
    <xf numFmtId="0" fontId="25" fillId="6" borderId="0" xfId="0" applyFont="1" applyFill="1" applyAlignment="1">
      <alignment horizontal="center"/>
    </xf>
    <xf numFmtId="0" fontId="8" fillId="6" borderId="2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38" fillId="10" borderId="2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6" xfId="0" applyFont="1" applyFill="1" applyBorder="1" applyAlignment="1">
      <alignment horizontal="left"/>
    </xf>
    <xf numFmtId="0" fontId="5" fillId="5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18" fillId="8" borderId="11" xfId="0" applyFont="1" applyFill="1" applyBorder="1" applyAlignment="1">
      <alignment horizontal="right"/>
    </xf>
    <xf numFmtId="0" fontId="18" fillId="8" borderId="12" xfId="0" applyFont="1" applyFill="1" applyBorder="1" applyAlignment="1">
      <alignment horizontal="right"/>
    </xf>
    <xf numFmtId="0" fontId="40" fillId="17" borderId="9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right"/>
    </xf>
    <xf numFmtId="0" fontId="12" fillId="8" borderId="11" xfId="0" applyFont="1" applyFill="1" applyBorder="1" applyAlignment="1">
      <alignment horizontal="right"/>
    </xf>
    <xf numFmtId="0" fontId="12" fillId="8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dezda Amaya" id="{A966E70E-82C3-424E-8BC8-E69A98E1041B}" userId="S::namaya@chemonics.com::5bb49532-f96c-42df-ad32-023eef0b351d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7" dT="2025-12-03T21:09:20.31" personId="{A966E70E-82C3-424E-8BC8-E69A98E1041B}" id="{AAD52304-AAE8-4F0F-A2DB-B8C0AF31AD18}">
    <text>In the event you will have more than 6 people</text>
  </threadedComment>
  <threadedComment ref="D106" dT="2025-12-03T21:09:20.31" personId="{A966E70E-82C3-424E-8BC8-E69A98E1041B}" id="{4B5555CD-79C7-4EC5-BBE6-5C1F52B0E653}">
    <text>In the event you will have more than 6 people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A62E-2B46-473F-9BA6-B4E982848F89}">
  <dimension ref="A1:Q14"/>
  <sheetViews>
    <sheetView topLeftCell="A3" zoomScaleNormal="100" workbookViewId="0">
      <selection activeCell="K10" sqref="K10"/>
    </sheetView>
  </sheetViews>
  <sheetFormatPr defaultRowHeight="14.5" x14ac:dyDescent="0.35"/>
  <cols>
    <col min="30" max="30" width="47.453125" customWidth="1"/>
  </cols>
  <sheetData>
    <row r="1" spans="1:17" ht="39" customHeight="1" x14ac:dyDescent="0.55000000000000004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5.25" customHeight="1" x14ac:dyDescent="0.5500000000000000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3.5" x14ac:dyDescent="0.55000000000000004">
      <c r="A3" s="64"/>
      <c r="B3" s="65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23.5" x14ac:dyDescent="0.55000000000000004">
      <c r="A4" s="64"/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23.5" x14ac:dyDescent="0.55000000000000004">
      <c r="A5" s="64"/>
      <c r="B5" s="198" t="s">
        <v>1</v>
      </c>
      <c r="C5" s="198"/>
      <c r="D5" s="198"/>
      <c r="E5" s="198"/>
      <c r="F5" s="198"/>
      <c r="G5" s="198"/>
      <c r="H5" s="198"/>
      <c r="I5" s="198"/>
      <c r="J5" s="198"/>
      <c r="K5" s="198"/>
      <c r="L5" s="64"/>
      <c r="M5" s="64"/>
      <c r="N5" s="64"/>
      <c r="O5" s="64"/>
      <c r="P5" s="64"/>
      <c r="Q5" s="64"/>
    </row>
    <row r="6" spans="1:17" ht="23.5" x14ac:dyDescent="0.55000000000000004">
      <c r="A6" s="64"/>
      <c r="B6" s="66" t="s">
        <v>100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23.5" x14ac:dyDescent="0.55000000000000004">
      <c r="A7" s="64"/>
      <c r="B7" s="66" t="s">
        <v>198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23.5" x14ac:dyDescent="0.55000000000000004">
      <c r="A8" s="64"/>
      <c r="B8" s="66" t="s">
        <v>101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ht="23.5" x14ac:dyDescent="0.55000000000000004">
      <c r="A9" s="64"/>
      <c r="B9" s="66" t="s">
        <v>199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ht="23.5" x14ac:dyDescent="0.55000000000000004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23.5" x14ac:dyDescent="0.55000000000000004">
      <c r="A11" s="64"/>
      <c r="B11" s="198" t="s">
        <v>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64"/>
      <c r="M11" s="64"/>
      <c r="N11" s="64"/>
      <c r="O11" s="64"/>
      <c r="P11" s="64"/>
      <c r="Q11" s="64"/>
    </row>
    <row r="12" spans="1:17" ht="23.5" x14ac:dyDescent="0.55000000000000004">
      <c r="A12" s="64"/>
      <c r="B12" s="64" t="s">
        <v>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23.5" x14ac:dyDescent="0.55000000000000004">
      <c r="A13" s="64"/>
      <c r="B13" s="64" t="s">
        <v>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  <row r="14" spans="1:17" ht="23.5" x14ac:dyDescent="0.55000000000000004">
      <c r="A14" s="64"/>
      <c r="B14" s="64" t="s">
        <v>102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</sheetData>
  <mergeCells count="3">
    <mergeCell ref="B5:K5"/>
    <mergeCell ref="B11:K11"/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9"/>
  <sheetViews>
    <sheetView tabSelected="1" zoomScale="80" zoomScaleNormal="80" workbookViewId="0">
      <selection activeCell="B58" sqref="B58"/>
    </sheetView>
  </sheetViews>
  <sheetFormatPr defaultColWidth="12.54296875" defaultRowHeight="15" customHeight="1" x14ac:dyDescent="0.35"/>
  <cols>
    <col min="1" max="1" width="64.7265625" style="68" customWidth="1"/>
    <col min="2" max="2" width="15.81640625" style="68" customWidth="1"/>
    <col min="3" max="3" width="20.81640625" style="68" customWidth="1"/>
    <col min="4" max="4" width="21.453125" style="68" customWidth="1"/>
    <col min="5" max="5" width="13.81640625" style="68" customWidth="1"/>
    <col min="6" max="6" width="20.1796875" style="68" customWidth="1"/>
    <col min="7" max="7" width="27.54296875" style="68" customWidth="1"/>
    <col min="8" max="8" width="30.81640625" style="68" customWidth="1"/>
    <col min="9" max="9" width="25.54296875" style="68" customWidth="1"/>
    <col min="10" max="12" width="12.54296875" style="68"/>
  </cols>
  <sheetData>
    <row r="1" spans="1:10" ht="26" x14ac:dyDescent="0.6">
      <c r="A1" s="67" t="s">
        <v>104</v>
      </c>
      <c r="C1" s="69"/>
    </row>
    <row r="2" spans="1:10" ht="21" x14ac:dyDescent="0.5">
      <c r="A2" s="70" t="s">
        <v>5</v>
      </c>
      <c r="C2" s="69"/>
      <c r="D2" s="71"/>
      <c r="E2" s="72" t="s">
        <v>103</v>
      </c>
    </row>
    <row r="3" spans="1:10" ht="14.5" x14ac:dyDescent="0.35">
      <c r="A3" s="68" t="s">
        <v>6</v>
      </c>
      <c r="C3" s="69"/>
      <c r="D3" s="94"/>
      <c r="E3" s="72" t="s">
        <v>151</v>
      </c>
    </row>
    <row r="4" spans="1:10" ht="14.5" x14ac:dyDescent="0.35">
      <c r="C4" s="69"/>
      <c r="E4" s="72"/>
    </row>
    <row r="5" spans="1:10" thickBot="1" x14ac:dyDescent="0.4">
      <c r="C5" s="69"/>
    </row>
    <row r="6" spans="1:10" ht="21.75" customHeight="1" x14ac:dyDescent="0.35">
      <c r="A6" s="87" t="s">
        <v>105</v>
      </c>
      <c r="B6" s="88"/>
      <c r="C6" s="69"/>
    </row>
    <row r="7" spans="1:10" ht="17.25" customHeight="1" x14ac:dyDescent="0.35">
      <c r="A7" s="96" t="s">
        <v>254</v>
      </c>
      <c r="B7" s="17"/>
      <c r="C7" s="69"/>
    </row>
    <row r="8" spans="1:10" ht="14.5" x14ac:dyDescent="0.35">
      <c r="A8" s="92" t="s">
        <v>106</v>
      </c>
      <c r="B8" s="93">
        <v>10</v>
      </c>
      <c r="C8" s="69"/>
    </row>
    <row r="9" spans="1:10" thickBot="1" x14ac:dyDescent="0.4">
      <c r="A9" s="89"/>
      <c r="B9" s="90"/>
      <c r="C9" s="69"/>
    </row>
    <row r="10" spans="1:10" ht="14.5" x14ac:dyDescent="0.35">
      <c r="A10" s="91" t="s">
        <v>155</v>
      </c>
      <c r="B10" s="3"/>
      <c r="C10" s="69"/>
    </row>
    <row r="11" spans="1:10" ht="14.5" x14ac:dyDescent="0.35">
      <c r="A11" s="86"/>
      <c r="B11" s="76"/>
      <c r="C11" s="69"/>
    </row>
    <row r="12" spans="1:10" ht="14.5" x14ac:dyDescent="0.35">
      <c r="A12" s="86"/>
      <c r="B12" s="76"/>
      <c r="C12" s="69"/>
    </row>
    <row r="13" spans="1:10" thickBot="1" x14ac:dyDescent="0.4">
      <c r="A13" s="1"/>
      <c r="B13" s="3"/>
      <c r="C13" s="2"/>
      <c r="D13" s="3"/>
      <c r="E13" s="3"/>
      <c r="F13" s="5"/>
      <c r="G13" s="5"/>
      <c r="H13" s="5"/>
      <c r="I13" s="5"/>
    </row>
    <row r="14" spans="1:10" ht="23.25" customHeight="1" x14ac:dyDescent="0.35">
      <c r="A14" s="87" t="s">
        <v>107</v>
      </c>
      <c r="B14" s="101"/>
      <c r="C14" s="101"/>
      <c r="D14" s="101"/>
      <c r="E14" s="102"/>
      <c r="F14" s="5"/>
      <c r="G14" s="5"/>
      <c r="H14" s="5"/>
      <c r="I14" s="5"/>
      <c r="J14" s="5"/>
    </row>
    <row r="15" spans="1:10" ht="29" x14ac:dyDescent="0.35">
      <c r="A15" s="173" t="s">
        <v>108</v>
      </c>
      <c r="B15" s="19" t="s">
        <v>152</v>
      </c>
      <c r="C15" s="19" t="s">
        <v>153</v>
      </c>
      <c r="D15" s="19" t="s">
        <v>154</v>
      </c>
      <c r="E15" s="154" t="s">
        <v>7</v>
      </c>
      <c r="F15" s="5"/>
      <c r="G15" s="5"/>
      <c r="H15" s="5"/>
      <c r="I15" s="5"/>
      <c r="J15" s="5"/>
    </row>
    <row r="16" spans="1:10" ht="14.5" x14ac:dyDescent="0.35">
      <c r="A16" s="105" t="s">
        <v>8</v>
      </c>
      <c r="B16" s="97">
        <v>3</v>
      </c>
      <c r="C16" s="98" t="s">
        <v>109</v>
      </c>
      <c r="D16" s="155">
        <v>10</v>
      </c>
      <c r="E16" s="131">
        <v>1</v>
      </c>
      <c r="F16" s="5"/>
      <c r="G16" s="5"/>
      <c r="H16" s="5"/>
      <c r="I16" s="5"/>
      <c r="J16" s="5"/>
    </row>
    <row r="17" spans="1:12" ht="14.5" x14ac:dyDescent="0.35">
      <c r="A17" s="105" t="s">
        <v>10</v>
      </c>
      <c r="B17" s="97">
        <v>3</v>
      </c>
      <c r="C17" s="98" t="s">
        <v>109</v>
      </c>
      <c r="D17" s="155">
        <v>10</v>
      </c>
      <c r="E17" s="131">
        <v>1</v>
      </c>
      <c r="F17" s="5"/>
      <c r="G17" s="5"/>
      <c r="H17" s="5"/>
      <c r="I17" s="5"/>
      <c r="J17" s="5"/>
    </row>
    <row r="18" spans="1:12" ht="14.5" x14ac:dyDescent="0.35">
      <c r="A18" s="105" t="s">
        <v>255</v>
      </c>
      <c r="B18" s="97">
        <v>4</v>
      </c>
      <c r="C18" s="98" t="s">
        <v>109</v>
      </c>
      <c r="D18" s="155">
        <v>10</v>
      </c>
      <c r="E18" s="131">
        <v>1</v>
      </c>
      <c r="F18" s="5"/>
      <c r="G18" s="5"/>
      <c r="H18" s="5"/>
      <c r="I18" s="5"/>
      <c r="J18" s="5"/>
    </row>
    <row r="19" spans="1:12" ht="14.5" x14ac:dyDescent="0.35">
      <c r="A19" s="107" t="s">
        <v>110</v>
      </c>
      <c r="B19" s="97"/>
      <c r="C19" s="58"/>
      <c r="D19" s="155"/>
      <c r="E19" s="131"/>
      <c r="F19" s="5"/>
      <c r="G19" s="5"/>
      <c r="H19" s="5"/>
      <c r="I19" s="5"/>
      <c r="J19" s="5"/>
    </row>
    <row r="20" spans="1:12" ht="14.5" x14ac:dyDescent="0.35">
      <c r="A20" s="107" t="s">
        <v>111</v>
      </c>
      <c r="B20" s="97"/>
      <c r="C20" s="58"/>
      <c r="D20" s="155"/>
      <c r="E20" s="131"/>
      <c r="F20" s="73"/>
      <c r="G20" s="5"/>
      <c r="H20" s="5"/>
      <c r="I20" s="5"/>
      <c r="J20" s="5"/>
    </row>
    <row r="21" spans="1:12" thickBot="1" x14ac:dyDescent="0.4">
      <c r="A21" s="156" t="s">
        <v>11</v>
      </c>
      <c r="B21" s="114">
        <f>SUM(B16:B20)</f>
        <v>10</v>
      </c>
      <c r="C21" s="157"/>
      <c r="D21" s="158">
        <f>SUM(D16:D20)</f>
        <v>30</v>
      </c>
      <c r="E21" s="159">
        <f>SUM(E16:E20)</f>
        <v>3</v>
      </c>
      <c r="F21" s="74"/>
      <c r="G21" s="5"/>
      <c r="H21" s="5"/>
      <c r="I21" s="5"/>
      <c r="J21" s="5"/>
    </row>
    <row r="22" spans="1:12" ht="14.5" x14ac:dyDescent="0.35">
      <c r="A22" s="99"/>
      <c r="B22" s="74"/>
      <c r="C22" s="75"/>
      <c r="D22" s="73"/>
      <c r="E22" s="74"/>
      <c r="F22" s="5"/>
      <c r="G22" s="5"/>
      <c r="H22" s="5"/>
      <c r="I22" s="5"/>
      <c r="J22" s="5"/>
    </row>
    <row r="23" spans="1:12" ht="14.5" x14ac:dyDescent="0.35">
      <c r="A23" s="99"/>
      <c r="B23" s="74"/>
      <c r="C23" s="75"/>
      <c r="D23" s="73"/>
      <c r="E23" s="74"/>
      <c r="F23" s="5"/>
      <c r="G23" s="5"/>
      <c r="H23" s="5"/>
      <c r="I23" s="5"/>
      <c r="J23" s="5"/>
    </row>
    <row r="24" spans="1:12" thickBot="1" x14ac:dyDescent="0.4">
      <c r="A24" s="4"/>
      <c r="B24" s="76"/>
      <c r="C24" s="77"/>
      <c r="D24" s="5"/>
      <c r="E24" s="5"/>
      <c r="F24" s="5"/>
      <c r="G24" s="5"/>
      <c r="H24" s="5"/>
      <c r="I24" s="5"/>
      <c r="J24" s="5"/>
    </row>
    <row r="25" spans="1:12" ht="14.5" x14ac:dyDescent="0.35">
      <c r="A25" s="87" t="s">
        <v>113</v>
      </c>
      <c r="B25" s="101"/>
      <c r="C25" s="101"/>
      <c r="D25" s="101"/>
      <c r="E25" s="101"/>
      <c r="F25" s="102"/>
      <c r="G25" s="5"/>
      <c r="H25" s="5"/>
      <c r="I25" s="5"/>
      <c r="J25" s="5"/>
    </row>
    <row r="26" spans="1:12" s="25" customFormat="1" ht="29" x14ac:dyDescent="0.35">
      <c r="A26" s="103" t="s">
        <v>108</v>
      </c>
      <c r="B26" s="24" t="s">
        <v>121</v>
      </c>
      <c r="C26" s="24" t="s">
        <v>122</v>
      </c>
      <c r="D26" s="24" t="s">
        <v>12</v>
      </c>
      <c r="E26" s="24" t="s">
        <v>123</v>
      </c>
      <c r="F26" s="104" t="s">
        <v>124</v>
      </c>
      <c r="G26" s="26"/>
      <c r="H26" s="26"/>
      <c r="I26" s="26"/>
      <c r="J26" s="26"/>
      <c r="K26" s="78"/>
      <c r="L26" s="78"/>
    </row>
    <row r="27" spans="1:12" ht="14.5" x14ac:dyDescent="0.35">
      <c r="A27" s="105" t="s">
        <v>13</v>
      </c>
      <c r="B27" s="100">
        <v>1</v>
      </c>
      <c r="C27" s="100">
        <v>2</v>
      </c>
      <c r="D27" s="58">
        <f>E16</f>
        <v>1</v>
      </c>
      <c r="E27" s="58">
        <v>1</v>
      </c>
      <c r="F27" s="131">
        <f>SUM(B27:E27)</f>
        <v>5</v>
      </c>
      <c r="G27" s="5"/>
      <c r="H27" s="5"/>
      <c r="I27" s="5"/>
      <c r="J27" s="5"/>
    </row>
    <row r="28" spans="1:12" ht="14.5" x14ac:dyDescent="0.35">
      <c r="A28" s="105" t="s">
        <v>14</v>
      </c>
      <c r="B28" s="100">
        <v>1</v>
      </c>
      <c r="C28" s="100">
        <v>2</v>
      </c>
      <c r="D28" s="58">
        <f>E17</f>
        <v>1</v>
      </c>
      <c r="E28" s="58">
        <v>1</v>
      </c>
      <c r="F28" s="131">
        <f>SUM(B28:E28)</f>
        <v>5</v>
      </c>
      <c r="G28" s="5"/>
      <c r="H28" s="5"/>
      <c r="I28" s="5"/>
      <c r="J28" s="5"/>
    </row>
    <row r="29" spans="1:12" ht="14.5" x14ac:dyDescent="0.35">
      <c r="A29" s="107" t="s">
        <v>112</v>
      </c>
      <c r="B29" s="100"/>
      <c r="C29" s="100"/>
      <c r="D29" s="58"/>
      <c r="E29" s="58"/>
      <c r="F29" s="131">
        <f t="shared" ref="F29:F31" si="0">SUM(B29:E29)</f>
        <v>0</v>
      </c>
      <c r="G29" s="5"/>
      <c r="H29" s="5"/>
      <c r="I29" s="5"/>
      <c r="J29" s="5"/>
    </row>
    <row r="30" spans="1:12" ht="14.5" x14ac:dyDescent="0.35">
      <c r="A30" s="105"/>
      <c r="B30" s="100"/>
      <c r="C30" s="100"/>
      <c r="D30" s="58"/>
      <c r="E30" s="58"/>
      <c r="F30" s="131">
        <f t="shared" si="0"/>
        <v>0</v>
      </c>
      <c r="G30" s="5"/>
      <c r="H30" s="5"/>
      <c r="I30" s="5"/>
      <c r="J30" s="5"/>
    </row>
    <row r="31" spans="1:12" ht="14.5" x14ac:dyDescent="0.35">
      <c r="A31" s="105"/>
      <c r="B31" s="100"/>
      <c r="C31" s="100"/>
      <c r="D31" s="58"/>
      <c r="E31" s="58"/>
      <c r="F31" s="131">
        <f t="shared" si="0"/>
        <v>0</v>
      </c>
      <c r="G31" s="5"/>
      <c r="H31" s="5"/>
      <c r="I31" s="5"/>
      <c r="J31" s="5"/>
    </row>
    <row r="32" spans="1:12" ht="14.5" x14ac:dyDescent="0.35">
      <c r="A32" s="113" t="s">
        <v>11</v>
      </c>
      <c r="B32" s="73">
        <f>SUM(B27:B31)</f>
        <v>2</v>
      </c>
      <c r="C32" s="73">
        <f t="shared" ref="C32:F32" si="1">SUM(C27:C31)</f>
        <v>4</v>
      </c>
      <c r="D32" s="73">
        <f t="shared" si="1"/>
        <v>2</v>
      </c>
      <c r="E32" s="73">
        <f t="shared" si="1"/>
        <v>2</v>
      </c>
      <c r="F32" s="112">
        <f t="shared" si="1"/>
        <v>10</v>
      </c>
      <c r="G32" s="5"/>
      <c r="H32" s="5"/>
      <c r="I32" s="5"/>
      <c r="J32" s="5"/>
    </row>
    <row r="33" spans="1:12" ht="14.5" x14ac:dyDescent="0.35">
      <c r="A33" s="113" t="s">
        <v>184</v>
      </c>
      <c r="B33" s="74">
        <f>B32+C32</f>
        <v>6</v>
      </c>
      <c r="C33" s="73"/>
      <c r="D33" s="73"/>
      <c r="E33" s="73"/>
      <c r="F33" s="106"/>
      <c r="G33" s="5"/>
      <c r="H33" s="5"/>
      <c r="I33" s="5"/>
      <c r="J33" s="5"/>
    </row>
    <row r="34" spans="1:12" ht="14.5" x14ac:dyDescent="0.35">
      <c r="A34" s="108"/>
      <c r="B34" s="73"/>
      <c r="C34" s="73"/>
      <c r="D34" s="73"/>
      <c r="E34" s="73"/>
      <c r="F34" s="106"/>
      <c r="G34" s="5"/>
      <c r="H34" s="5"/>
      <c r="I34" s="5"/>
      <c r="J34" s="5"/>
    </row>
    <row r="35" spans="1:12" ht="14.5" x14ac:dyDescent="0.35">
      <c r="A35" s="103" t="s">
        <v>114</v>
      </c>
      <c r="B35" s="24" t="s">
        <v>118</v>
      </c>
      <c r="C35" s="24" t="s">
        <v>15</v>
      </c>
      <c r="D35" s="24"/>
      <c r="E35" s="24"/>
      <c r="F35" s="104"/>
      <c r="G35" s="5"/>
      <c r="H35" s="5"/>
      <c r="I35" s="5"/>
      <c r="J35" s="5"/>
    </row>
    <row r="36" spans="1:12" ht="14.5" x14ac:dyDescent="0.35">
      <c r="A36" s="109" t="s">
        <v>115</v>
      </c>
      <c r="B36" s="100">
        <v>1</v>
      </c>
      <c r="C36" s="206" t="s">
        <v>119</v>
      </c>
      <c r="D36" s="206"/>
      <c r="E36" s="206"/>
      <c r="F36" s="207"/>
      <c r="G36" s="5"/>
      <c r="H36" s="5"/>
      <c r="I36" s="5"/>
      <c r="J36" s="5"/>
    </row>
    <row r="37" spans="1:12" ht="14.5" x14ac:dyDescent="0.35">
      <c r="A37" s="109" t="s">
        <v>116</v>
      </c>
      <c r="B37" s="100">
        <v>1</v>
      </c>
      <c r="C37" s="206" t="s">
        <v>120</v>
      </c>
      <c r="D37" s="206"/>
      <c r="E37" s="206"/>
      <c r="F37" s="207"/>
      <c r="G37" s="5"/>
      <c r="H37" s="5"/>
      <c r="I37" s="5"/>
      <c r="J37" s="5"/>
    </row>
    <row r="38" spans="1:12" ht="14.5" x14ac:dyDescent="0.35">
      <c r="A38" s="110"/>
      <c r="B38" s="100"/>
      <c r="C38" s="208"/>
      <c r="D38" s="208"/>
      <c r="E38" s="208"/>
      <c r="F38" s="209"/>
      <c r="G38" s="5"/>
      <c r="H38" s="5"/>
      <c r="I38" s="5"/>
      <c r="J38" s="5"/>
    </row>
    <row r="39" spans="1:12" ht="14.5" x14ac:dyDescent="0.35">
      <c r="A39" s="111" t="s">
        <v>117</v>
      </c>
      <c r="B39" s="100"/>
      <c r="C39" s="208"/>
      <c r="D39" s="208"/>
      <c r="E39" s="208"/>
      <c r="F39" s="209"/>
      <c r="G39" s="5"/>
      <c r="H39" s="5"/>
      <c r="I39" s="5"/>
      <c r="J39" s="5"/>
    </row>
    <row r="40" spans="1:12" ht="14.5" x14ac:dyDescent="0.35">
      <c r="A40" s="105"/>
      <c r="B40" s="100"/>
      <c r="C40" s="208"/>
      <c r="D40" s="208"/>
      <c r="E40" s="208"/>
      <c r="F40" s="209"/>
      <c r="G40" s="5"/>
      <c r="H40" s="5"/>
      <c r="I40" s="5"/>
      <c r="J40" s="5"/>
    </row>
    <row r="41" spans="1:12" ht="14.5" x14ac:dyDescent="0.35">
      <c r="A41" s="113" t="s">
        <v>185</v>
      </c>
      <c r="B41" s="74">
        <f>SUM(B36:B40)</f>
        <v>2</v>
      </c>
      <c r="C41" s="73"/>
      <c r="D41" s="73"/>
      <c r="E41" s="73"/>
      <c r="F41" s="106"/>
      <c r="G41" s="5"/>
      <c r="H41" s="5"/>
      <c r="I41" s="5"/>
      <c r="J41" s="5"/>
    </row>
    <row r="42" spans="1:12" ht="15.75" customHeight="1" thickBot="1" x14ac:dyDescent="0.4">
      <c r="A42" s="156" t="s">
        <v>186</v>
      </c>
      <c r="B42" s="160">
        <f>B41+B33</f>
        <v>8</v>
      </c>
      <c r="C42" s="219" t="s">
        <v>187</v>
      </c>
      <c r="D42" s="219"/>
      <c r="E42" s="219"/>
      <c r="F42" s="220"/>
      <c r="G42" s="4"/>
      <c r="H42" s="3"/>
      <c r="I42" s="3"/>
      <c r="J42" s="5"/>
    </row>
    <row r="43" spans="1:12" ht="15.75" customHeight="1" x14ac:dyDescent="0.35">
      <c r="A43" s="4"/>
      <c r="B43" s="3"/>
      <c r="C43" s="2"/>
      <c r="D43" s="3"/>
      <c r="E43" s="3"/>
      <c r="F43" s="3"/>
      <c r="G43" s="4"/>
      <c r="H43" s="3"/>
      <c r="I43" s="3"/>
      <c r="J43" s="5"/>
    </row>
    <row r="44" spans="1:12" ht="15.75" customHeight="1" x14ac:dyDescent="0.35">
      <c r="A44" s="4"/>
      <c r="B44" s="3"/>
      <c r="C44" s="2"/>
      <c r="D44" s="3"/>
      <c r="E44" s="3"/>
      <c r="F44" s="3"/>
      <c r="G44" s="4"/>
      <c r="H44" s="3"/>
      <c r="I44" s="3"/>
      <c r="J44" s="5"/>
    </row>
    <row r="45" spans="1:12" ht="15.75" customHeight="1" thickBot="1" x14ac:dyDescent="0.4">
      <c r="A45" s="4"/>
      <c r="B45" s="3"/>
      <c r="C45" s="2"/>
      <c r="D45" s="3"/>
      <c r="E45" s="3"/>
      <c r="F45" s="3"/>
      <c r="G45" s="4"/>
      <c r="H45" s="3"/>
      <c r="I45" s="3"/>
      <c r="J45" s="5"/>
    </row>
    <row r="46" spans="1:12" ht="30.75" customHeight="1" x14ac:dyDescent="0.35">
      <c r="A46" s="87" t="s">
        <v>125</v>
      </c>
      <c r="B46" s="101"/>
      <c r="C46" s="101"/>
      <c r="D46" s="101"/>
      <c r="E46" s="101"/>
      <c r="F46" s="101"/>
      <c r="G46" s="101"/>
      <c r="H46" s="101"/>
      <c r="I46" s="102"/>
      <c r="J46" s="5"/>
    </row>
    <row r="47" spans="1:12" ht="30.65" customHeight="1" x14ac:dyDescent="0.35">
      <c r="A47" s="115" t="s">
        <v>16</v>
      </c>
      <c r="B47" s="24" t="s">
        <v>229</v>
      </c>
      <c r="C47" s="24" t="s">
        <v>17</v>
      </c>
      <c r="D47" s="24" t="s">
        <v>18</v>
      </c>
      <c r="E47" s="24" t="s">
        <v>19</v>
      </c>
      <c r="F47" s="210" t="s">
        <v>126</v>
      </c>
      <c r="G47" s="211"/>
      <c r="H47" s="210" t="s">
        <v>127</v>
      </c>
      <c r="I47" s="212"/>
      <c r="J47" s="5"/>
    </row>
    <row r="48" spans="1:12" s="33" customFormat="1" ht="33" customHeight="1" x14ac:dyDescent="0.35">
      <c r="A48" s="116" t="s">
        <v>20</v>
      </c>
      <c r="B48" s="29"/>
      <c r="C48" s="29"/>
      <c r="D48" s="29"/>
      <c r="E48" s="29"/>
      <c r="F48" s="30"/>
      <c r="G48" s="79"/>
      <c r="H48" s="31"/>
      <c r="I48" s="117"/>
      <c r="J48" s="80"/>
      <c r="K48" s="80"/>
      <c r="L48" s="80"/>
    </row>
    <row r="49" spans="1:12" s="6" customFormat="1" ht="30.65" customHeight="1" x14ac:dyDescent="0.35">
      <c r="A49" s="118" t="s">
        <v>21</v>
      </c>
      <c r="B49" s="213">
        <v>20</v>
      </c>
      <c r="C49" s="26" t="s">
        <v>22</v>
      </c>
      <c r="D49" s="26" t="s">
        <v>22</v>
      </c>
      <c r="E49" s="26" t="s">
        <v>22</v>
      </c>
      <c r="F49" s="200" t="s">
        <v>130</v>
      </c>
      <c r="G49" s="200"/>
      <c r="H49" s="200" t="s">
        <v>23</v>
      </c>
      <c r="I49" s="201"/>
      <c r="J49" s="5"/>
      <c r="K49" s="5"/>
      <c r="L49" s="5"/>
    </row>
    <row r="50" spans="1:12" s="6" customFormat="1" ht="30" customHeight="1" x14ac:dyDescent="0.35">
      <c r="A50" s="118" t="s">
        <v>24</v>
      </c>
      <c r="B50" s="213"/>
      <c r="C50" s="26" t="s">
        <v>25</v>
      </c>
      <c r="D50" s="26" t="s">
        <v>22</v>
      </c>
      <c r="E50" s="26" t="s">
        <v>22</v>
      </c>
      <c r="F50" s="200" t="s">
        <v>128</v>
      </c>
      <c r="G50" s="200"/>
      <c r="H50" s="200" t="s">
        <v>26</v>
      </c>
      <c r="I50" s="214"/>
      <c r="J50" s="5"/>
      <c r="K50" s="5"/>
      <c r="L50" s="5"/>
    </row>
    <row r="51" spans="1:12" s="6" customFormat="1" ht="14.5" x14ac:dyDescent="0.35">
      <c r="A51" s="118" t="s">
        <v>27</v>
      </c>
      <c r="B51" s="213"/>
      <c r="C51" s="26" t="s">
        <v>22</v>
      </c>
      <c r="D51" s="26" t="s">
        <v>22</v>
      </c>
      <c r="E51" s="26" t="s">
        <v>22</v>
      </c>
      <c r="F51" s="200" t="s">
        <v>131</v>
      </c>
      <c r="G51" s="200"/>
      <c r="H51" s="18" t="s">
        <v>129</v>
      </c>
      <c r="I51" s="120"/>
      <c r="J51" s="5"/>
      <c r="K51" s="5"/>
      <c r="L51" s="5"/>
    </row>
    <row r="52" spans="1:12" s="33" customFormat="1" ht="30" customHeight="1" x14ac:dyDescent="0.35">
      <c r="A52" s="121" t="s">
        <v>28</v>
      </c>
      <c r="B52" s="34"/>
      <c r="C52" s="29"/>
      <c r="D52" s="29"/>
      <c r="E52" s="29"/>
      <c r="F52" s="30"/>
      <c r="G52" s="79"/>
      <c r="H52" s="31"/>
      <c r="I52" s="117"/>
      <c r="J52" s="80"/>
      <c r="K52" s="80"/>
      <c r="L52" s="80"/>
    </row>
    <row r="53" spans="1:12" s="6" customFormat="1" ht="14.5" x14ac:dyDescent="0.35">
      <c r="A53" s="118" t="s">
        <v>29</v>
      </c>
      <c r="B53" s="62">
        <v>5</v>
      </c>
      <c r="C53" s="35" t="s">
        <v>31</v>
      </c>
      <c r="D53" s="35" t="s">
        <v>31</v>
      </c>
      <c r="E53" s="35" t="s">
        <v>31</v>
      </c>
      <c r="F53" s="200" t="s">
        <v>32</v>
      </c>
      <c r="G53" s="200"/>
      <c r="H53" s="200" t="s">
        <v>33</v>
      </c>
      <c r="I53" s="201"/>
      <c r="J53" s="5"/>
      <c r="K53" s="5"/>
      <c r="L53" s="5"/>
    </row>
    <row r="54" spans="1:12" s="6" customFormat="1" ht="62.25" customHeight="1" x14ac:dyDescent="0.35">
      <c r="A54" s="118" t="s">
        <v>132</v>
      </c>
      <c r="B54" s="35">
        <v>3</v>
      </c>
      <c r="C54" s="26" t="s">
        <v>22</v>
      </c>
      <c r="D54" s="26" t="s">
        <v>22</v>
      </c>
      <c r="E54" s="26" t="s">
        <v>22</v>
      </c>
      <c r="F54" s="203" t="s">
        <v>133</v>
      </c>
      <c r="G54" s="203"/>
      <c r="H54" s="18"/>
      <c r="I54" s="119"/>
      <c r="J54" s="5"/>
      <c r="K54" s="5"/>
      <c r="L54" s="5"/>
    </row>
    <row r="55" spans="1:12" s="6" customFormat="1" ht="31.5" customHeight="1" x14ac:dyDescent="0.35">
      <c r="A55" s="118" t="s">
        <v>34</v>
      </c>
      <c r="B55" s="35">
        <v>5</v>
      </c>
      <c r="C55" s="26" t="s">
        <v>22</v>
      </c>
      <c r="D55" s="26" t="s">
        <v>22</v>
      </c>
      <c r="E55" s="26" t="s">
        <v>22</v>
      </c>
      <c r="F55" s="203" t="s">
        <v>134</v>
      </c>
      <c r="G55" s="203"/>
      <c r="H55" s="18"/>
      <c r="I55" s="119"/>
      <c r="J55" s="5"/>
      <c r="K55" s="5"/>
      <c r="L55" s="5"/>
    </row>
    <row r="56" spans="1:12" s="33" customFormat="1" ht="31.5" customHeight="1" x14ac:dyDescent="0.35">
      <c r="A56" s="121" t="s">
        <v>35</v>
      </c>
      <c r="B56" s="34"/>
      <c r="C56" s="29"/>
      <c r="D56" s="29"/>
      <c r="E56" s="29"/>
      <c r="F56" s="30"/>
      <c r="G56" s="79"/>
      <c r="H56" s="31"/>
      <c r="I56" s="117"/>
      <c r="J56" s="80"/>
      <c r="K56" s="80"/>
      <c r="L56" s="80"/>
    </row>
    <row r="57" spans="1:12" s="6" customFormat="1" ht="51" customHeight="1" x14ac:dyDescent="0.35">
      <c r="A57" s="118" t="s">
        <v>135</v>
      </c>
      <c r="B57" s="35">
        <v>2</v>
      </c>
      <c r="C57" s="26" t="s">
        <v>22</v>
      </c>
      <c r="D57" s="26" t="s">
        <v>22</v>
      </c>
      <c r="E57" s="26" t="s">
        <v>22</v>
      </c>
      <c r="F57" s="204" t="s">
        <v>136</v>
      </c>
      <c r="G57" s="204"/>
      <c r="H57" s="203" t="s">
        <v>36</v>
      </c>
      <c r="I57" s="205"/>
      <c r="J57" s="5"/>
      <c r="K57" s="5"/>
      <c r="L57" s="5"/>
    </row>
    <row r="58" spans="1:12" s="6" customFormat="1" ht="60.75" customHeight="1" x14ac:dyDescent="0.35">
      <c r="A58" s="118" t="s">
        <v>171</v>
      </c>
      <c r="B58" s="35">
        <v>36</v>
      </c>
      <c r="C58" s="26" t="s">
        <v>30</v>
      </c>
      <c r="D58" s="26" t="s">
        <v>30</v>
      </c>
      <c r="E58" s="35" t="s">
        <v>31</v>
      </c>
      <c r="F58" s="202" t="s">
        <v>233</v>
      </c>
      <c r="G58" s="202"/>
      <c r="H58" s="203"/>
      <c r="I58" s="205"/>
      <c r="J58" s="5"/>
      <c r="K58" s="5"/>
      <c r="L58" s="5"/>
    </row>
    <row r="59" spans="1:12" s="33" customFormat="1" ht="30" customHeight="1" x14ac:dyDescent="0.35">
      <c r="A59" s="122" t="s">
        <v>37</v>
      </c>
      <c r="B59" s="34"/>
      <c r="C59" s="29"/>
      <c r="D59" s="29"/>
      <c r="E59" s="29"/>
      <c r="F59" s="30"/>
      <c r="G59" s="79"/>
      <c r="H59" s="31"/>
      <c r="I59" s="117"/>
      <c r="J59" s="80"/>
      <c r="K59" s="80"/>
      <c r="L59" s="80"/>
    </row>
    <row r="60" spans="1:12" s="6" customFormat="1" ht="36.75" customHeight="1" x14ac:dyDescent="0.35">
      <c r="A60" s="118" t="s">
        <v>138</v>
      </c>
      <c r="B60" s="62">
        <v>3</v>
      </c>
      <c r="C60" s="35" t="s">
        <v>31</v>
      </c>
      <c r="D60" s="26" t="s">
        <v>22</v>
      </c>
      <c r="E60" s="26" t="s">
        <v>22</v>
      </c>
      <c r="F60" s="200" t="s">
        <v>38</v>
      </c>
      <c r="G60" s="200"/>
      <c r="H60" s="200" t="s">
        <v>140</v>
      </c>
      <c r="I60" s="201"/>
      <c r="J60" s="5"/>
      <c r="K60" s="5"/>
      <c r="L60" s="5"/>
    </row>
    <row r="61" spans="1:12" s="6" customFormat="1" ht="57" customHeight="1" x14ac:dyDescent="0.35">
      <c r="A61" s="118" t="s">
        <v>137</v>
      </c>
      <c r="B61" s="62">
        <v>3</v>
      </c>
      <c r="C61" s="26" t="s">
        <v>22</v>
      </c>
      <c r="D61" s="26" t="s">
        <v>22</v>
      </c>
      <c r="E61" s="26" t="s">
        <v>22</v>
      </c>
      <c r="F61" s="203" t="s">
        <v>139</v>
      </c>
      <c r="G61" s="203"/>
      <c r="H61" s="203" t="s">
        <v>141</v>
      </c>
      <c r="I61" s="205"/>
      <c r="J61" s="5"/>
      <c r="K61" s="5"/>
      <c r="L61" s="5"/>
    </row>
    <row r="62" spans="1:12" s="33" customFormat="1" ht="33" customHeight="1" x14ac:dyDescent="0.35">
      <c r="A62" s="123" t="s">
        <v>39</v>
      </c>
      <c r="B62" s="34"/>
      <c r="C62" s="29"/>
      <c r="D62" s="29"/>
      <c r="E62" s="29"/>
      <c r="F62" s="30"/>
      <c r="G62" s="79"/>
      <c r="H62" s="31"/>
      <c r="I62" s="117"/>
      <c r="J62" s="80"/>
      <c r="K62" s="80"/>
      <c r="L62" s="80"/>
    </row>
    <row r="63" spans="1:12" s="6" customFormat="1" ht="66.650000000000006" customHeight="1" x14ac:dyDescent="0.35">
      <c r="A63" s="118" t="s">
        <v>142</v>
      </c>
      <c r="B63" s="62">
        <v>3</v>
      </c>
      <c r="C63" s="35" t="s">
        <v>31</v>
      </c>
      <c r="D63" s="35" t="s">
        <v>31</v>
      </c>
      <c r="E63" s="35" t="s">
        <v>31</v>
      </c>
      <c r="F63" s="200" t="s">
        <v>146</v>
      </c>
      <c r="G63" s="200"/>
      <c r="H63" s="200" t="s">
        <v>145</v>
      </c>
      <c r="I63" s="201"/>
      <c r="J63" s="5"/>
      <c r="K63" s="5"/>
      <c r="L63" s="5"/>
    </row>
    <row r="64" spans="1:12" s="6" customFormat="1" ht="53.25" customHeight="1" x14ac:dyDescent="0.35">
      <c r="A64" s="118" t="s">
        <v>143</v>
      </c>
      <c r="B64" s="35">
        <v>5</v>
      </c>
      <c r="C64" s="26" t="s">
        <v>22</v>
      </c>
      <c r="D64" s="26" t="s">
        <v>22</v>
      </c>
      <c r="E64" s="26" t="s">
        <v>22</v>
      </c>
      <c r="F64" s="203" t="s">
        <v>144</v>
      </c>
      <c r="G64" s="203"/>
      <c r="H64" s="203" t="s">
        <v>141</v>
      </c>
      <c r="I64" s="205"/>
      <c r="J64" s="5"/>
      <c r="K64" s="5"/>
      <c r="L64" s="5"/>
    </row>
    <row r="65" spans="1:12" s="33" customFormat="1" ht="30" customHeight="1" x14ac:dyDescent="0.35">
      <c r="A65" s="123" t="s">
        <v>40</v>
      </c>
      <c r="B65" s="34"/>
      <c r="C65" s="29"/>
      <c r="D65" s="29"/>
      <c r="E65" s="29"/>
      <c r="F65" s="30"/>
      <c r="G65" s="79"/>
      <c r="H65" s="31"/>
      <c r="I65" s="117"/>
      <c r="J65" s="80"/>
      <c r="K65" s="80"/>
      <c r="L65" s="80"/>
    </row>
    <row r="66" spans="1:12" s="6" customFormat="1" ht="30" customHeight="1" x14ac:dyDescent="0.35">
      <c r="A66" s="118" t="s">
        <v>41</v>
      </c>
      <c r="B66" s="62">
        <v>15</v>
      </c>
      <c r="C66" s="26" t="s">
        <v>22</v>
      </c>
      <c r="D66" s="26" t="s">
        <v>22</v>
      </c>
      <c r="E66" s="26" t="s">
        <v>22</v>
      </c>
      <c r="F66" s="203" t="s">
        <v>156</v>
      </c>
      <c r="G66" s="203"/>
      <c r="H66" s="203" t="s">
        <v>149</v>
      </c>
      <c r="I66" s="205"/>
      <c r="J66" s="5"/>
      <c r="K66" s="5"/>
      <c r="L66" s="5"/>
    </row>
    <row r="67" spans="1:12" s="6" customFormat="1" ht="14.5" x14ac:dyDescent="0.35">
      <c r="A67" s="118" t="s">
        <v>42</v>
      </c>
      <c r="B67" s="62">
        <v>10</v>
      </c>
      <c r="C67" s="26" t="s">
        <v>22</v>
      </c>
      <c r="D67" s="26" t="s">
        <v>22</v>
      </c>
      <c r="E67" s="26" t="s">
        <v>22</v>
      </c>
      <c r="F67" s="203" t="s">
        <v>147</v>
      </c>
      <c r="G67" s="203"/>
      <c r="H67" s="203" t="s">
        <v>149</v>
      </c>
      <c r="I67" s="205"/>
      <c r="J67" s="5"/>
      <c r="K67" s="5"/>
      <c r="L67" s="5"/>
    </row>
    <row r="68" spans="1:12" s="6" customFormat="1" ht="30" customHeight="1" x14ac:dyDescent="0.35">
      <c r="A68" s="118" t="s">
        <v>43</v>
      </c>
      <c r="B68" s="62">
        <v>5</v>
      </c>
      <c r="C68" s="26" t="s">
        <v>22</v>
      </c>
      <c r="D68" s="26" t="s">
        <v>22</v>
      </c>
      <c r="E68" s="26" t="s">
        <v>22</v>
      </c>
      <c r="F68" s="203" t="s">
        <v>148</v>
      </c>
      <c r="G68" s="203"/>
      <c r="H68" s="203" t="s">
        <v>150</v>
      </c>
      <c r="I68" s="205"/>
      <c r="J68" s="5"/>
      <c r="K68" s="5"/>
      <c r="L68" s="5"/>
    </row>
    <row r="69" spans="1:12" s="6" customFormat="1" thickBot="1" x14ac:dyDescent="0.4">
      <c r="A69" s="130" t="s">
        <v>11</v>
      </c>
      <c r="B69" s="125">
        <f>SUM(B49:B68)</f>
        <v>115</v>
      </c>
      <c r="C69" s="126"/>
      <c r="D69" s="127"/>
      <c r="E69" s="127"/>
      <c r="F69" s="127"/>
      <c r="G69" s="127"/>
      <c r="H69" s="128"/>
      <c r="I69" s="129"/>
      <c r="J69" s="5"/>
      <c r="K69" s="5"/>
      <c r="L69" s="5"/>
    </row>
    <row r="70" spans="1:12" s="6" customFormat="1" ht="14.5" x14ac:dyDescent="0.35">
      <c r="A70" s="23"/>
      <c r="B70" s="95"/>
      <c r="C70" s="32"/>
      <c r="D70" s="23"/>
      <c r="E70" s="23"/>
      <c r="F70" s="23"/>
      <c r="G70" s="23"/>
      <c r="H70" s="5"/>
      <c r="I70" s="5"/>
      <c r="J70" s="5"/>
      <c r="K70" s="5"/>
      <c r="L70" s="5"/>
    </row>
    <row r="71" spans="1:12" s="6" customFormat="1" ht="14.5" x14ac:dyDescent="0.35">
      <c r="A71" s="23"/>
      <c r="B71" s="95"/>
      <c r="C71" s="32"/>
      <c r="D71" s="23"/>
      <c r="E71" s="23"/>
      <c r="F71" s="23"/>
      <c r="G71" s="23"/>
      <c r="H71" s="5"/>
      <c r="I71" s="5"/>
      <c r="J71" s="5"/>
      <c r="K71" s="5"/>
      <c r="L71" s="5"/>
    </row>
    <row r="72" spans="1:12" s="6" customFormat="1" thickBot="1" x14ac:dyDescent="0.4">
      <c r="A72" s="23"/>
      <c r="B72" s="95"/>
      <c r="C72" s="32"/>
      <c r="D72" s="23"/>
      <c r="E72" s="23"/>
      <c r="F72" s="23"/>
      <c r="G72" s="23"/>
      <c r="H72" s="5"/>
      <c r="I72" s="5"/>
      <c r="J72" s="5"/>
      <c r="K72" s="5"/>
      <c r="L72" s="5"/>
    </row>
    <row r="73" spans="1:12" ht="29.25" customHeight="1" x14ac:dyDescent="0.35">
      <c r="A73" s="87" t="s">
        <v>174</v>
      </c>
      <c r="B73" s="101"/>
      <c r="C73" s="101"/>
      <c r="D73" s="101"/>
      <c r="E73" s="101"/>
      <c r="F73" s="101"/>
      <c r="G73" s="102"/>
      <c r="H73" s="5"/>
      <c r="I73" s="5"/>
      <c r="J73" s="5"/>
    </row>
    <row r="74" spans="1:12" s="20" customFormat="1" ht="15.75" customHeight="1" x14ac:dyDescent="0.35">
      <c r="A74" s="138" t="s">
        <v>160</v>
      </c>
      <c r="B74" s="27" t="s">
        <v>44</v>
      </c>
      <c r="C74" s="27" t="s">
        <v>45</v>
      </c>
      <c r="D74" s="27" t="s">
        <v>46</v>
      </c>
      <c r="E74" s="27"/>
      <c r="F74" s="27"/>
      <c r="G74" s="139"/>
      <c r="H74" s="5"/>
      <c r="I74" s="5"/>
      <c r="J74" s="73"/>
      <c r="K74" s="81"/>
      <c r="L74" s="81"/>
    </row>
    <row r="75" spans="1:12" s="20" customFormat="1" ht="25.5" customHeight="1" x14ac:dyDescent="0.35">
      <c r="A75" s="140" t="s">
        <v>165</v>
      </c>
      <c r="B75" s="133"/>
      <c r="C75" s="133"/>
      <c r="D75" s="133"/>
      <c r="E75" s="133"/>
      <c r="F75" s="133"/>
      <c r="G75" s="141"/>
      <c r="H75" s="5"/>
      <c r="I75" s="5"/>
      <c r="J75" s="73"/>
      <c r="K75" s="81"/>
      <c r="L75" s="81"/>
    </row>
    <row r="76" spans="1:12" ht="21" customHeight="1" x14ac:dyDescent="0.35">
      <c r="A76" s="142" t="s">
        <v>161</v>
      </c>
      <c r="B76" s="171"/>
      <c r="C76" s="26" t="s">
        <v>47</v>
      </c>
      <c r="D76" s="217" t="s">
        <v>172</v>
      </c>
      <c r="E76" s="217"/>
      <c r="F76" s="217"/>
      <c r="G76" s="218"/>
      <c r="H76" s="149"/>
      <c r="I76" s="5"/>
      <c r="J76" s="5"/>
    </row>
    <row r="77" spans="1:12" ht="18" customHeight="1" x14ac:dyDescent="0.35">
      <c r="A77" s="142" t="s">
        <v>116</v>
      </c>
      <c r="B77" s="171"/>
      <c r="C77" s="26" t="s">
        <v>47</v>
      </c>
      <c r="D77" s="217" t="s">
        <v>172</v>
      </c>
      <c r="E77" s="217"/>
      <c r="F77" s="217"/>
      <c r="G77" s="218"/>
      <c r="H77" s="5"/>
      <c r="I77" s="5"/>
      <c r="J77" s="5"/>
    </row>
    <row r="78" spans="1:12" ht="24" customHeight="1" x14ac:dyDescent="0.35">
      <c r="A78" s="137" t="s">
        <v>117</v>
      </c>
      <c r="B78" s="171"/>
      <c r="C78" s="26" t="s">
        <v>47</v>
      </c>
      <c r="D78" s="217" t="s">
        <v>172</v>
      </c>
      <c r="E78" s="217"/>
      <c r="F78" s="217"/>
      <c r="G78" s="218"/>
      <c r="H78" s="5"/>
      <c r="I78" s="5"/>
      <c r="J78" s="5"/>
    </row>
    <row r="79" spans="1:12" ht="18" customHeight="1" x14ac:dyDescent="0.35">
      <c r="A79" s="144"/>
      <c r="B79" s="132"/>
      <c r="C79" s="26"/>
      <c r="D79" s="84"/>
      <c r="E79" s="84"/>
      <c r="F79" s="84"/>
      <c r="G79" s="143"/>
      <c r="H79" s="5"/>
      <c r="I79" s="5"/>
      <c r="J79" s="5"/>
    </row>
    <row r="80" spans="1:12" ht="22.5" customHeight="1" x14ac:dyDescent="0.35">
      <c r="A80" s="140" t="s">
        <v>166</v>
      </c>
      <c r="B80" s="134"/>
      <c r="C80" s="135"/>
      <c r="D80" s="136"/>
      <c r="E80" s="136"/>
      <c r="F80" s="136"/>
      <c r="G80" s="145"/>
      <c r="H80" s="5"/>
      <c r="I80" s="5"/>
      <c r="J80" s="5"/>
    </row>
    <row r="81" spans="1:10" ht="14.5" x14ac:dyDescent="0.35">
      <c r="A81" s="142" t="s">
        <v>162</v>
      </c>
      <c r="B81" s="82" t="s">
        <v>167</v>
      </c>
      <c r="C81" s="26" t="s">
        <v>47</v>
      </c>
      <c r="D81" s="215" t="s">
        <v>175</v>
      </c>
      <c r="E81" s="215"/>
      <c r="F81" s="215"/>
      <c r="G81" s="216"/>
      <c r="H81" s="5"/>
      <c r="I81" s="5"/>
      <c r="J81" s="5"/>
    </row>
    <row r="82" spans="1:10" ht="15.75" customHeight="1" x14ac:dyDescent="0.35">
      <c r="A82" s="142" t="s">
        <v>122</v>
      </c>
      <c r="B82" s="35" t="s">
        <v>167</v>
      </c>
      <c r="C82" s="26" t="s">
        <v>47</v>
      </c>
      <c r="D82" s="215" t="s">
        <v>175</v>
      </c>
      <c r="E82" s="215"/>
      <c r="F82" s="215"/>
      <c r="G82" s="216"/>
      <c r="H82" s="5"/>
      <c r="I82" s="5"/>
      <c r="J82" s="5"/>
    </row>
    <row r="83" spans="1:10" ht="15.75" customHeight="1" x14ac:dyDescent="0.35">
      <c r="A83" s="142" t="s">
        <v>163</v>
      </c>
      <c r="B83" s="35" t="s">
        <v>167</v>
      </c>
      <c r="C83" s="26" t="s">
        <v>47</v>
      </c>
      <c r="D83" s="215" t="s">
        <v>176</v>
      </c>
      <c r="E83" s="215"/>
      <c r="F83" s="215"/>
      <c r="G83" s="216"/>
      <c r="H83" s="5"/>
      <c r="I83" s="5"/>
      <c r="J83" s="5"/>
    </row>
    <row r="84" spans="1:10" ht="15.75" customHeight="1" x14ac:dyDescent="0.35">
      <c r="A84" s="142" t="s">
        <v>164</v>
      </c>
      <c r="B84" s="35" t="s">
        <v>167</v>
      </c>
      <c r="C84" s="26" t="s">
        <v>47</v>
      </c>
      <c r="D84" s="215" t="s">
        <v>176</v>
      </c>
      <c r="E84" s="215"/>
      <c r="F84" s="215"/>
      <c r="G84" s="216"/>
      <c r="H84" s="5"/>
      <c r="I84" s="5"/>
      <c r="J84" s="5"/>
    </row>
    <row r="85" spans="1:10" ht="15.75" customHeight="1" x14ac:dyDescent="0.35">
      <c r="A85" s="142" t="s">
        <v>48</v>
      </c>
      <c r="B85" s="35" t="s">
        <v>167</v>
      </c>
      <c r="C85" s="26" t="s">
        <v>47</v>
      </c>
      <c r="D85" s="215" t="s">
        <v>168</v>
      </c>
      <c r="E85" s="215"/>
      <c r="F85" s="215"/>
      <c r="G85" s="216"/>
      <c r="H85" s="5"/>
      <c r="I85" s="5"/>
      <c r="J85" s="5"/>
    </row>
    <row r="86" spans="1:10" ht="15.75" customHeight="1" x14ac:dyDescent="0.35">
      <c r="A86" s="142"/>
      <c r="B86" s="26"/>
      <c r="C86" s="26"/>
      <c r="D86" s="215"/>
      <c r="E86" s="215"/>
      <c r="F86" s="215"/>
      <c r="G86" s="216"/>
      <c r="H86" s="5"/>
      <c r="I86" s="5"/>
      <c r="J86" s="5"/>
    </row>
    <row r="87" spans="1:10" ht="24.75" customHeight="1" x14ac:dyDescent="0.35">
      <c r="A87" s="140" t="s">
        <v>169</v>
      </c>
      <c r="B87" s="135"/>
      <c r="C87" s="135"/>
      <c r="D87" s="136"/>
      <c r="E87" s="136"/>
      <c r="F87" s="136"/>
      <c r="G87" s="145"/>
      <c r="H87" s="5"/>
      <c r="I87" s="5"/>
      <c r="J87" s="5"/>
    </row>
    <row r="88" spans="1:10" ht="36" customHeight="1" x14ac:dyDescent="0.35">
      <c r="A88" s="118" t="s">
        <v>49</v>
      </c>
      <c r="B88" s="26">
        <v>1</v>
      </c>
      <c r="C88" s="26" t="s">
        <v>50</v>
      </c>
      <c r="D88" s="215" t="s">
        <v>51</v>
      </c>
      <c r="E88" s="215"/>
      <c r="F88" s="215"/>
      <c r="G88" s="216"/>
      <c r="H88" s="149" t="s">
        <v>180</v>
      </c>
      <c r="I88" s="5"/>
      <c r="J88" s="5"/>
    </row>
    <row r="89" spans="1:10" ht="15.75" customHeight="1" x14ac:dyDescent="0.35">
      <c r="A89" s="146" t="s">
        <v>52</v>
      </c>
      <c r="B89" s="83" t="s">
        <v>167</v>
      </c>
      <c r="C89" s="83" t="s">
        <v>47</v>
      </c>
      <c r="D89" s="215" t="s">
        <v>157</v>
      </c>
      <c r="E89" s="215"/>
      <c r="F89" s="215"/>
      <c r="G89" s="216"/>
      <c r="H89" s="5"/>
      <c r="I89" s="5"/>
      <c r="J89" s="5"/>
    </row>
    <row r="90" spans="1:10" ht="15.75" customHeight="1" x14ac:dyDescent="0.35">
      <c r="A90" s="146" t="s">
        <v>53</v>
      </c>
      <c r="B90" s="83" t="s">
        <v>167</v>
      </c>
      <c r="C90" s="83"/>
      <c r="D90" s="215" t="s">
        <v>158</v>
      </c>
      <c r="E90" s="215"/>
      <c r="F90" s="215"/>
      <c r="G90" s="216"/>
      <c r="H90" s="149" t="s">
        <v>170</v>
      </c>
      <c r="I90" s="5"/>
      <c r="J90" s="5"/>
    </row>
    <row r="91" spans="1:10" ht="15.75" customHeight="1" thickBot="1" x14ac:dyDescent="0.4">
      <c r="A91" s="147" t="s">
        <v>54</v>
      </c>
      <c r="B91" s="148" t="s">
        <v>167</v>
      </c>
      <c r="C91" s="148" t="s">
        <v>47</v>
      </c>
      <c r="D91" s="225" t="s">
        <v>159</v>
      </c>
      <c r="E91" s="225"/>
      <c r="F91" s="225"/>
      <c r="G91" s="226"/>
      <c r="H91" s="5"/>
      <c r="I91" s="5"/>
      <c r="J91" s="5"/>
    </row>
    <row r="92" spans="1:10" ht="15.75" customHeight="1" x14ac:dyDescent="0.35">
      <c r="A92" s="84"/>
      <c r="B92" s="32" t="s">
        <v>9</v>
      </c>
      <c r="C92" s="84"/>
      <c r="D92" s="23"/>
      <c r="E92" s="23"/>
      <c r="F92" s="23"/>
      <c r="G92" s="23"/>
      <c r="H92" s="5"/>
      <c r="I92" s="5"/>
      <c r="J92" s="5"/>
    </row>
    <row r="93" spans="1:10" ht="15.75" customHeight="1" x14ac:dyDescent="0.35">
      <c r="A93" s="84"/>
      <c r="B93" s="32"/>
      <c r="C93" s="84"/>
      <c r="D93" s="23"/>
      <c r="E93" s="23"/>
      <c r="F93" s="23"/>
      <c r="G93" s="23"/>
      <c r="H93" s="5"/>
      <c r="I93" s="5"/>
      <c r="J93" s="5"/>
    </row>
    <row r="94" spans="1:10" ht="15.75" customHeight="1" thickBot="1" x14ac:dyDescent="0.4">
      <c r="A94" s="84"/>
      <c r="B94" s="32"/>
      <c r="C94" s="84"/>
      <c r="D94" s="23"/>
      <c r="E94" s="23"/>
      <c r="F94" s="23"/>
      <c r="G94" s="23"/>
      <c r="H94" s="5"/>
      <c r="I94" s="5"/>
      <c r="J94" s="5"/>
    </row>
    <row r="95" spans="1:10" ht="22.5" customHeight="1" x14ac:dyDescent="0.35">
      <c r="A95" s="87" t="s">
        <v>173</v>
      </c>
      <c r="B95" s="101"/>
      <c r="C95" s="101"/>
      <c r="D95" s="101"/>
      <c r="E95" s="101"/>
      <c r="F95" s="101"/>
      <c r="G95" s="102"/>
      <c r="H95" s="5"/>
      <c r="I95" s="5"/>
      <c r="J95" s="5"/>
    </row>
    <row r="96" spans="1:10" ht="15.75" customHeight="1" x14ac:dyDescent="0.35">
      <c r="A96" s="150" t="s">
        <v>160</v>
      </c>
      <c r="B96" s="27" t="s">
        <v>44</v>
      </c>
      <c r="C96" s="27" t="s">
        <v>45</v>
      </c>
      <c r="D96" s="27" t="s">
        <v>46</v>
      </c>
      <c r="E96" s="22"/>
      <c r="F96" s="22"/>
      <c r="G96" s="151"/>
      <c r="H96" s="4"/>
      <c r="I96" s="4"/>
      <c r="J96" s="5"/>
    </row>
    <row r="97" spans="1:10" ht="30.75" customHeight="1" x14ac:dyDescent="0.35">
      <c r="A97" s="142" t="s">
        <v>55</v>
      </c>
      <c r="B97" s="62">
        <f>B53</f>
        <v>5</v>
      </c>
      <c r="C97" s="62" t="s">
        <v>47</v>
      </c>
      <c r="D97" s="203" t="s">
        <v>181</v>
      </c>
      <c r="E97" s="203"/>
      <c r="F97" s="203"/>
      <c r="G97" s="205"/>
      <c r="H97" s="5"/>
      <c r="I97" s="5"/>
      <c r="J97" s="5"/>
    </row>
    <row r="98" spans="1:10" ht="14.5" x14ac:dyDescent="0.35">
      <c r="A98" s="142" t="s">
        <v>56</v>
      </c>
      <c r="B98" s="35">
        <v>1</v>
      </c>
      <c r="C98" s="26" t="s">
        <v>183</v>
      </c>
      <c r="D98" s="221" t="s">
        <v>182</v>
      </c>
      <c r="E98" s="221"/>
      <c r="F98" s="221"/>
      <c r="G98" s="222"/>
      <c r="H98" s="5"/>
      <c r="I98" s="5"/>
      <c r="J98" s="5"/>
    </row>
    <row r="99" spans="1:10" ht="30" customHeight="1" x14ac:dyDescent="0.35">
      <c r="A99" s="142" t="s">
        <v>178</v>
      </c>
      <c r="B99" s="26">
        <f>5*B42</f>
        <v>40</v>
      </c>
      <c r="C99" s="26" t="s">
        <v>47</v>
      </c>
      <c r="D99" s="221" t="s">
        <v>216</v>
      </c>
      <c r="E99" s="221"/>
      <c r="F99" s="221"/>
      <c r="G99" s="222"/>
      <c r="H99" s="5"/>
      <c r="I99" s="5"/>
      <c r="J99" s="5"/>
    </row>
    <row r="100" spans="1:10" ht="37.5" customHeight="1" thickBot="1" x14ac:dyDescent="0.4">
      <c r="A100" s="152" t="s">
        <v>179</v>
      </c>
      <c r="B100" s="161"/>
      <c r="C100" s="153" t="s">
        <v>47</v>
      </c>
      <c r="D100" s="223" t="s">
        <v>188</v>
      </c>
      <c r="E100" s="223"/>
      <c r="F100" s="223"/>
      <c r="G100" s="224"/>
      <c r="H100" s="5"/>
      <c r="I100" s="5"/>
      <c r="J100" s="5"/>
    </row>
    <row r="101" spans="1:10" ht="14.5" x14ac:dyDescent="0.35">
      <c r="A101" s="21"/>
      <c r="B101" s="26"/>
      <c r="C101" s="26"/>
      <c r="D101" s="26"/>
      <c r="E101" s="23"/>
      <c r="F101" s="23"/>
      <c r="G101" s="23"/>
      <c r="H101" s="5"/>
      <c r="I101" s="5"/>
      <c r="J101" s="5"/>
    </row>
    <row r="102" spans="1:10" ht="14.5" x14ac:dyDescent="0.35">
      <c r="A102" s="21"/>
      <c r="B102" s="26"/>
      <c r="C102" s="26"/>
      <c r="D102" s="26"/>
      <c r="E102" s="23"/>
      <c r="F102" s="23"/>
      <c r="G102" s="23"/>
      <c r="H102" s="5"/>
      <c r="I102" s="5"/>
      <c r="J102" s="5"/>
    </row>
    <row r="103" spans="1:10" thickBot="1" x14ac:dyDescent="0.4">
      <c r="A103" s="21"/>
      <c r="B103" s="26"/>
      <c r="C103" s="26"/>
      <c r="D103" s="26"/>
      <c r="E103" s="23"/>
      <c r="F103" s="23"/>
      <c r="G103" s="23"/>
      <c r="H103" s="5"/>
      <c r="I103" s="5"/>
      <c r="J103" s="5"/>
    </row>
    <row r="104" spans="1:10" ht="26.25" customHeight="1" x14ac:dyDescent="0.35">
      <c r="A104" s="87" t="s">
        <v>189</v>
      </c>
      <c r="B104" s="101"/>
      <c r="C104" s="101"/>
      <c r="D104" s="101"/>
      <c r="E104" s="101"/>
      <c r="F104" s="101"/>
      <c r="G104" s="102"/>
      <c r="H104" s="5"/>
      <c r="I104" s="5"/>
      <c r="J104" s="5"/>
    </row>
    <row r="105" spans="1:10" ht="14.5" x14ac:dyDescent="0.35">
      <c r="A105" s="150" t="s">
        <v>160</v>
      </c>
      <c r="B105" s="27" t="s">
        <v>44</v>
      </c>
      <c r="C105" s="27" t="s">
        <v>45</v>
      </c>
      <c r="D105" s="27" t="s">
        <v>46</v>
      </c>
      <c r="E105" s="22"/>
      <c r="F105" s="22"/>
      <c r="G105" s="151"/>
      <c r="H105" s="5"/>
      <c r="I105" s="5"/>
      <c r="J105" s="5"/>
    </row>
    <row r="106" spans="1:10" ht="33" customHeight="1" x14ac:dyDescent="0.35">
      <c r="A106" s="142" t="s">
        <v>55</v>
      </c>
      <c r="B106" s="62">
        <v>3</v>
      </c>
      <c r="C106" s="62" t="s">
        <v>47</v>
      </c>
      <c r="D106" s="203" t="s">
        <v>190</v>
      </c>
      <c r="E106" s="203"/>
      <c r="F106" s="203"/>
      <c r="G106" s="205"/>
      <c r="H106" s="5"/>
      <c r="I106" s="5"/>
      <c r="J106" s="5"/>
    </row>
    <row r="107" spans="1:10" ht="14.5" x14ac:dyDescent="0.35">
      <c r="A107" s="142" t="s">
        <v>169</v>
      </c>
      <c r="B107" s="35">
        <v>1</v>
      </c>
      <c r="C107" s="26" t="s">
        <v>183</v>
      </c>
      <c r="D107" s="221" t="s">
        <v>182</v>
      </c>
      <c r="E107" s="221"/>
      <c r="F107" s="221"/>
      <c r="G107" s="222"/>
      <c r="H107" s="5"/>
      <c r="I107" s="5"/>
      <c r="J107" s="5"/>
    </row>
    <row r="108" spans="1:10" ht="36.75" customHeight="1" x14ac:dyDescent="0.35">
      <c r="A108" s="142" t="s">
        <v>178</v>
      </c>
      <c r="B108" s="26">
        <f>(B32+B41+2)*3</f>
        <v>18</v>
      </c>
      <c r="C108" s="26" t="s">
        <v>47</v>
      </c>
      <c r="D108" s="221" t="s">
        <v>217</v>
      </c>
      <c r="E108" s="221"/>
      <c r="F108" s="221"/>
      <c r="G108" s="222"/>
      <c r="H108" s="5"/>
      <c r="I108" s="5"/>
      <c r="J108" s="5"/>
    </row>
    <row r="109" spans="1:10" ht="31.5" customHeight="1" thickBot="1" x14ac:dyDescent="0.4">
      <c r="A109" s="152" t="s">
        <v>179</v>
      </c>
      <c r="B109" s="161"/>
      <c r="C109" s="153" t="s">
        <v>47</v>
      </c>
      <c r="D109" s="223" t="s">
        <v>191</v>
      </c>
      <c r="E109" s="223"/>
      <c r="F109" s="223"/>
      <c r="G109" s="224"/>
      <c r="H109" s="5"/>
      <c r="I109" s="5"/>
      <c r="J109" s="5"/>
    </row>
    <row r="110" spans="1:10" ht="14.5" x14ac:dyDescent="0.35">
      <c r="A110" s="21"/>
      <c r="B110" s="26"/>
      <c r="C110" s="26"/>
      <c r="D110" s="26"/>
      <c r="E110" s="23"/>
      <c r="F110" s="23"/>
      <c r="G110" s="23"/>
      <c r="H110" s="5"/>
      <c r="I110" s="5"/>
      <c r="J110" s="5"/>
    </row>
    <row r="111" spans="1:10" ht="14.5" x14ac:dyDescent="0.35">
      <c r="A111" s="21"/>
      <c r="B111" s="26"/>
      <c r="C111" s="26"/>
      <c r="D111" s="26"/>
      <c r="E111" s="23"/>
      <c r="F111" s="23"/>
      <c r="G111" s="23"/>
      <c r="H111" s="5"/>
      <c r="I111" s="5"/>
      <c r="J111" s="5"/>
    </row>
    <row r="112" spans="1:10" thickBot="1" x14ac:dyDescent="0.4">
      <c r="A112" s="21"/>
      <c r="B112" s="26"/>
      <c r="C112" s="26"/>
      <c r="D112" s="26"/>
      <c r="E112" s="23"/>
      <c r="F112" s="23"/>
      <c r="G112" s="23"/>
      <c r="H112" s="5"/>
      <c r="I112" s="5"/>
      <c r="J112" s="5"/>
    </row>
    <row r="113" spans="1:10" ht="26.25" customHeight="1" x14ac:dyDescent="0.35">
      <c r="A113" s="87" t="s">
        <v>177</v>
      </c>
      <c r="B113" s="101"/>
      <c r="C113" s="101"/>
      <c r="D113" s="101"/>
      <c r="E113" s="101"/>
      <c r="F113" s="101"/>
      <c r="G113" s="102"/>
      <c r="H113" s="5"/>
      <c r="I113" s="5"/>
      <c r="J113" s="5"/>
    </row>
    <row r="114" spans="1:10" ht="15.75" customHeight="1" x14ac:dyDescent="0.35">
      <c r="A114" s="150" t="s">
        <v>57</v>
      </c>
      <c r="B114" s="27" t="s">
        <v>44</v>
      </c>
      <c r="C114" s="27" t="s">
        <v>45</v>
      </c>
      <c r="D114" s="27" t="s">
        <v>46</v>
      </c>
      <c r="E114" s="22"/>
      <c r="F114" s="22"/>
      <c r="G114" s="151"/>
      <c r="H114" s="4"/>
      <c r="I114" s="4"/>
      <c r="J114" s="5"/>
    </row>
    <row r="115" spans="1:10" ht="45.75" customHeight="1" x14ac:dyDescent="0.35">
      <c r="A115" s="118" t="s">
        <v>55</v>
      </c>
      <c r="B115" s="62">
        <v>3</v>
      </c>
      <c r="C115" s="62" t="s">
        <v>47</v>
      </c>
      <c r="D115" s="203" t="s">
        <v>197</v>
      </c>
      <c r="E115" s="203"/>
      <c r="F115" s="203"/>
      <c r="G115" s="205"/>
      <c r="H115" s="5"/>
      <c r="I115" s="5"/>
      <c r="J115" s="5"/>
    </row>
    <row r="116" spans="1:10" ht="14.5" x14ac:dyDescent="0.35">
      <c r="A116" s="118" t="s">
        <v>200</v>
      </c>
      <c r="B116" s="35">
        <v>1</v>
      </c>
      <c r="C116" s="35" t="s">
        <v>183</v>
      </c>
      <c r="D116" s="213" t="s">
        <v>194</v>
      </c>
      <c r="E116" s="213"/>
      <c r="F116" s="213"/>
      <c r="G116" s="227"/>
      <c r="H116" s="5"/>
      <c r="I116" s="5"/>
      <c r="J116" s="5"/>
    </row>
    <row r="117" spans="1:10" ht="15.75" customHeight="1" x14ac:dyDescent="0.35">
      <c r="A117" s="142" t="s">
        <v>192</v>
      </c>
      <c r="B117" s="35"/>
      <c r="C117" s="26" t="s">
        <v>47</v>
      </c>
      <c r="D117" s="221" t="s">
        <v>196</v>
      </c>
      <c r="E117" s="221"/>
      <c r="F117" s="221"/>
      <c r="G117" s="222"/>
      <c r="H117" s="5"/>
      <c r="I117" s="5"/>
    </row>
    <row r="118" spans="1:10" ht="29.25" customHeight="1" x14ac:dyDescent="0.35">
      <c r="A118" s="142" t="s">
        <v>193</v>
      </c>
      <c r="B118" s="35"/>
      <c r="C118" s="26" t="s">
        <v>47</v>
      </c>
      <c r="D118" s="221" t="s">
        <v>195</v>
      </c>
      <c r="E118" s="221"/>
      <c r="F118" s="221"/>
      <c r="G118" s="222"/>
    </row>
    <row r="119" spans="1:10" ht="19.5" customHeight="1" x14ac:dyDescent="0.35">
      <c r="A119" s="118" t="s">
        <v>201</v>
      </c>
      <c r="B119" s="163"/>
      <c r="C119" s="26" t="s">
        <v>183</v>
      </c>
      <c r="D119" s="215" t="s">
        <v>158</v>
      </c>
      <c r="E119" s="215"/>
      <c r="F119" s="215"/>
      <c r="G119" s="216"/>
      <c r="H119" s="162"/>
    </row>
    <row r="120" spans="1:10" ht="25.5" customHeight="1" thickBot="1" x14ac:dyDescent="0.4">
      <c r="A120" s="124" t="s">
        <v>202</v>
      </c>
      <c r="B120" s="164"/>
      <c r="C120" s="153" t="s">
        <v>47</v>
      </c>
      <c r="D120" s="225" t="s">
        <v>203</v>
      </c>
      <c r="E120" s="225"/>
      <c r="F120" s="225"/>
      <c r="G120" s="226"/>
    </row>
    <row r="121" spans="1:10" ht="15.75" customHeight="1" x14ac:dyDescent="0.35">
      <c r="A121" s="85"/>
      <c r="B121" s="85"/>
      <c r="C121" s="85"/>
      <c r="D121" s="85"/>
      <c r="E121" s="85"/>
      <c r="F121" s="85"/>
      <c r="G121" s="85"/>
    </row>
    <row r="122" spans="1:10" ht="15.75" customHeight="1" x14ac:dyDescent="0.35">
      <c r="A122" s="85"/>
      <c r="B122" s="85"/>
      <c r="C122" s="85"/>
      <c r="D122" s="85"/>
      <c r="E122" s="85"/>
      <c r="F122" s="85"/>
      <c r="G122" s="85"/>
    </row>
    <row r="123" spans="1:10" ht="15.75" customHeight="1" x14ac:dyDescent="0.35">
      <c r="C123" s="69"/>
    </row>
    <row r="124" spans="1:10" ht="15.75" customHeight="1" x14ac:dyDescent="0.35">
      <c r="C124" s="69"/>
    </row>
    <row r="125" spans="1:10" ht="15.75" customHeight="1" x14ac:dyDescent="0.35">
      <c r="C125" s="69"/>
    </row>
    <row r="126" spans="1:10" ht="15.75" customHeight="1" x14ac:dyDescent="0.35">
      <c r="C126" s="69"/>
    </row>
    <row r="127" spans="1:10" ht="15.75" customHeight="1" x14ac:dyDescent="0.35">
      <c r="C127" s="69"/>
    </row>
    <row r="128" spans="1:10" ht="15.75" customHeight="1" x14ac:dyDescent="0.35">
      <c r="C128" s="69"/>
    </row>
    <row r="129" spans="3:3" ht="15.75" customHeight="1" x14ac:dyDescent="0.35">
      <c r="C129" s="69"/>
    </row>
    <row r="130" spans="3:3" ht="15.75" customHeight="1" x14ac:dyDescent="0.35">
      <c r="C130" s="69"/>
    </row>
    <row r="131" spans="3:3" ht="15.75" customHeight="1" x14ac:dyDescent="0.35">
      <c r="C131" s="69"/>
    </row>
    <row r="132" spans="3:3" ht="15.75" customHeight="1" x14ac:dyDescent="0.35">
      <c r="C132" s="69"/>
    </row>
    <row r="133" spans="3:3" ht="15.75" customHeight="1" x14ac:dyDescent="0.35">
      <c r="C133" s="69"/>
    </row>
    <row r="134" spans="3:3" ht="15.75" customHeight="1" x14ac:dyDescent="0.35">
      <c r="C134" s="69"/>
    </row>
    <row r="135" spans="3:3" ht="15.75" customHeight="1" x14ac:dyDescent="0.35">
      <c r="C135" s="69"/>
    </row>
    <row r="136" spans="3:3" ht="15.75" customHeight="1" x14ac:dyDescent="0.35">
      <c r="C136" s="69"/>
    </row>
    <row r="137" spans="3:3" ht="15.75" customHeight="1" x14ac:dyDescent="0.35">
      <c r="C137" s="69"/>
    </row>
    <row r="138" spans="3:3" ht="15.75" customHeight="1" x14ac:dyDescent="0.35">
      <c r="C138" s="69"/>
    </row>
    <row r="139" spans="3:3" ht="15.75" customHeight="1" x14ac:dyDescent="0.35">
      <c r="C139" s="69"/>
    </row>
    <row r="140" spans="3:3" ht="15.75" customHeight="1" x14ac:dyDescent="0.35">
      <c r="C140" s="69"/>
    </row>
    <row r="141" spans="3:3" ht="15.75" customHeight="1" x14ac:dyDescent="0.35">
      <c r="C141" s="69"/>
    </row>
    <row r="142" spans="3:3" ht="15.75" customHeight="1" x14ac:dyDescent="0.35">
      <c r="C142" s="69"/>
    </row>
    <row r="143" spans="3:3" ht="15.75" customHeight="1" x14ac:dyDescent="0.35">
      <c r="C143" s="69"/>
    </row>
    <row r="144" spans="3:3" ht="15.75" customHeight="1" x14ac:dyDescent="0.35">
      <c r="C144" s="69"/>
    </row>
    <row r="145" spans="3:3" ht="15.75" customHeight="1" x14ac:dyDescent="0.35">
      <c r="C145" s="69"/>
    </row>
    <row r="146" spans="3:3" ht="15.75" customHeight="1" x14ac:dyDescent="0.35">
      <c r="C146" s="69"/>
    </row>
    <row r="147" spans="3:3" ht="15.75" customHeight="1" x14ac:dyDescent="0.35">
      <c r="C147" s="69"/>
    </row>
    <row r="148" spans="3:3" ht="15.75" customHeight="1" x14ac:dyDescent="0.35">
      <c r="C148" s="69"/>
    </row>
    <row r="149" spans="3:3" ht="15.75" customHeight="1" x14ac:dyDescent="0.35">
      <c r="C149" s="69"/>
    </row>
    <row r="150" spans="3:3" ht="15.75" customHeight="1" x14ac:dyDescent="0.35">
      <c r="C150" s="69"/>
    </row>
    <row r="151" spans="3:3" ht="15.75" customHeight="1" x14ac:dyDescent="0.35">
      <c r="C151" s="69"/>
    </row>
    <row r="152" spans="3:3" ht="15.75" customHeight="1" x14ac:dyDescent="0.35">
      <c r="C152" s="69"/>
    </row>
    <row r="153" spans="3:3" ht="15.75" customHeight="1" x14ac:dyDescent="0.35">
      <c r="C153" s="69"/>
    </row>
    <row r="154" spans="3:3" ht="15.75" customHeight="1" x14ac:dyDescent="0.35">
      <c r="C154" s="69"/>
    </row>
    <row r="155" spans="3:3" ht="15.75" customHeight="1" x14ac:dyDescent="0.35">
      <c r="C155" s="69"/>
    </row>
    <row r="156" spans="3:3" ht="15.75" customHeight="1" x14ac:dyDescent="0.35">
      <c r="C156" s="69"/>
    </row>
    <row r="157" spans="3:3" ht="15.75" customHeight="1" x14ac:dyDescent="0.35">
      <c r="C157" s="69"/>
    </row>
    <row r="158" spans="3:3" ht="15.75" customHeight="1" x14ac:dyDescent="0.35">
      <c r="C158" s="69"/>
    </row>
    <row r="159" spans="3:3" ht="15.75" customHeight="1" x14ac:dyDescent="0.35">
      <c r="C159" s="69"/>
    </row>
    <row r="160" spans="3:3" ht="15.75" customHeight="1" x14ac:dyDescent="0.35">
      <c r="C160" s="69"/>
    </row>
    <row r="161" spans="3:3" ht="15.75" customHeight="1" x14ac:dyDescent="0.35">
      <c r="C161" s="69"/>
    </row>
    <row r="162" spans="3:3" ht="15.75" customHeight="1" x14ac:dyDescent="0.35">
      <c r="C162" s="69"/>
    </row>
    <row r="163" spans="3:3" ht="15.75" customHeight="1" x14ac:dyDescent="0.35">
      <c r="C163" s="69"/>
    </row>
    <row r="164" spans="3:3" ht="15.75" customHeight="1" x14ac:dyDescent="0.35">
      <c r="C164" s="69"/>
    </row>
    <row r="165" spans="3:3" ht="15.75" customHeight="1" x14ac:dyDescent="0.35">
      <c r="C165" s="69"/>
    </row>
    <row r="166" spans="3:3" ht="15.75" customHeight="1" x14ac:dyDescent="0.35">
      <c r="C166" s="69"/>
    </row>
    <row r="167" spans="3:3" ht="15.75" customHeight="1" x14ac:dyDescent="0.35">
      <c r="C167" s="69"/>
    </row>
    <row r="168" spans="3:3" ht="15.75" customHeight="1" x14ac:dyDescent="0.35">
      <c r="C168" s="69"/>
    </row>
    <row r="169" spans="3:3" ht="15.75" customHeight="1" x14ac:dyDescent="0.35">
      <c r="C169" s="69"/>
    </row>
    <row r="170" spans="3:3" ht="15.75" customHeight="1" x14ac:dyDescent="0.35">
      <c r="C170" s="69"/>
    </row>
    <row r="171" spans="3:3" ht="15.75" customHeight="1" x14ac:dyDescent="0.35">
      <c r="C171" s="69"/>
    </row>
    <row r="172" spans="3:3" ht="15.75" customHeight="1" x14ac:dyDescent="0.35">
      <c r="C172" s="69"/>
    </row>
    <row r="173" spans="3:3" ht="15.75" customHeight="1" x14ac:dyDescent="0.35">
      <c r="C173" s="69"/>
    </row>
    <row r="174" spans="3:3" ht="15.75" customHeight="1" x14ac:dyDescent="0.35">
      <c r="C174" s="69"/>
    </row>
    <row r="175" spans="3:3" ht="15.75" customHeight="1" x14ac:dyDescent="0.35">
      <c r="C175" s="69"/>
    </row>
    <row r="176" spans="3:3" ht="15.75" customHeight="1" x14ac:dyDescent="0.35">
      <c r="C176" s="69"/>
    </row>
    <row r="177" spans="3:3" ht="15.75" customHeight="1" x14ac:dyDescent="0.35">
      <c r="C177" s="69"/>
    </row>
    <row r="178" spans="3:3" ht="15.75" customHeight="1" x14ac:dyDescent="0.35">
      <c r="C178" s="69"/>
    </row>
    <row r="179" spans="3:3" ht="15.75" customHeight="1" x14ac:dyDescent="0.35">
      <c r="C179" s="69"/>
    </row>
    <row r="180" spans="3:3" ht="15.75" customHeight="1" x14ac:dyDescent="0.35">
      <c r="C180" s="69"/>
    </row>
    <row r="181" spans="3:3" ht="15.75" customHeight="1" x14ac:dyDescent="0.35">
      <c r="C181" s="69"/>
    </row>
    <row r="182" spans="3:3" ht="15.75" customHeight="1" x14ac:dyDescent="0.35">
      <c r="C182" s="69"/>
    </row>
    <row r="183" spans="3:3" ht="15.75" customHeight="1" x14ac:dyDescent="0.35">
      <c r="C183" s="69"/>
    </row>
    <row r="184" spans="3:3" ht="15.75" customHeight="1" x14ac:dyDescent="0.35">
      <c r="C184" s="69"/>
    </row>
    <row r="185" spans="3:3" ht="15.75" customHeight="1" x14ac:dyDescent="0.35">
      <c r="C185" s="69"/>
    </row>
    <row r="186" spans="3:3" ht="15.75" customHeight="1" x14ac:dyDescent="0.35">
      <c r="C186" s="69"/>
    </row>
    <row r="187" spans="3:3" ht="15.75" customHeight="1" x14ac:dyDescent="0.35">
      <c r="C187" s="69"/>
    </row>
    <row r="188" spans="3:3" ht="15.75" customHeight="1" x14ac:dyDescent="0.35">
      <c r="C188" s="69"/>
    </row>
    <row r="189" spans="3:3" ht="15.75" customHeight="1" x14ac:dyDescent="0.35">
      <c r="C189" s="69"/>
    </row>
    <row r="190" spans="3:3" ht="15.75" customHeight="1" x14ac:dyDescent="0.35">
      <c r="C190" s="69"/>
    </row>
    <row r="191" spans="3:3" ht="15.75" customHeight="1" x14ac:dyDescent="0.35">
      <c r="C191" s="69"/>
    </row>
    <row r="192" spans="3:3" ht="15.75" customHeight="1" x14ac:dyDescent="0.35">
      <c r="C192" s="69"/>
    </row>
    <row r="193" spans="3:3" ht="15.75" customHeight="1" x14ac:dyDescent="0.35">
      <c r="C193" s="69"/>
    </row>
    <row r="194" spans="3:3" ht="15.75" customHeight="1" x14ac:dyDescent="0.35">
      <c r="C194" s="69"/>
    </row>
    <row r="195" spans="3:3" ht="15.75" customHeight="1" x14ac:dyDescent="0.35">
      <c r="C195" s="69"/>
    </row>
    <row r="196" spans="3:3" ht="15.75" customHeight="1" x14ac:dyDescent="0.35">
      <c r="C196" s="69"/>
    </row>
    <row r="197" spans="3:3" ht="15.75" customHeight="1" x14ac:dyDescent="0.35">
      <c r="C197" s="69"/>
    </row>
    <row r="198" spans="3:3" ht="15.75" customHeight="1" x14ac:dyDescent="0.35">
      <c r="C198" s="69"/>
    </row>
    <row r="199" spans="3:3" ht="15.75" customHeight="1" x14ac:dyDescent="0.35">
      <c r="C199" s="69"/>
    </row>
    <row r="200" spans="3:3" ht="15.75" customHeight="1" x14ac:dyDescent="0.35">
      <c r="C200" s="69"/>
    </row>
    <row r="201" spans="3:3" ht="15.75" customHeight="1" x14ac:dyDescent="0.35">
      <c r="C201" s="69"/>
    </row>
    <row r="202" spans="3:3" ht="15.75" customHeight="1" x14ac:dyDescent="0.35">
      <c r="C202" s="69"/>
    </row>
    <row r="203" spans="3:3" ht="15.75" customHeight="1" x14ac:dyDescent="0.35">
      <c r="C203" s="69"/>
    </row>
    <row r="204" spans="3:3" ht="15.75" customHeight="1" x14ac:dyDescent="0.35">
      <c r="C204" s="69"/>
    </row>
    <row r="205" spans="3:3" ht="15.75" customHeight="1" x14ac:dyDescent="0.35">
      <c r="C205" s="69"/>
    </row>
    <row r="206" spans="3:3" ht="15.75" customHeight="1" x14ac:dyDescent="0.35">
      <c r="C206" s="69"/>
    </row>
    <row r="207" spans="3:3" ht="15.75" customHeight="1" x14ac:dyDescent="0.35">
      <c r="C207" s="69"/>
    </row>
    <row r="208" spans="3:3" ht="15.75" customHeight="1" x14ac:dyDescent="0.35">
      <c r="C208" s="69"/>
    </row>
    <row r="209" spans="3:3" ht="15.75" customHeight="1" x14ac:dyDescent="0.35">
      <c r="C209" s="69"/>
    </row>
    <row r="210" spans="3:3" ht="15.75" customHeight="1" x14ac:dyDescent="0.35">
      <c r="C210" s="69"/>
    </row>
    <row r="211" spans="3:3" ht="15.75" customHeight="1" x14ac:dyDescent="0.35">
      <c r="C211" s="69"/>
    </row>
    <row r="212" spans="3:3" ht="15.75" customHeight="1" x14ac:dyDescent="0.35">
      <c r="C212" s="69"/>
    </row>
    <row r="213" spans="3:3" ht="15.75" customHeight="1" x14ac:dyDescent="0.35">
      <c r="C213" s="69"/>
    </row>
    <row r="214" spans="3:3" ht="15.75" customHeight="1" x14ac:dyDescent="0.35">
      <c r="C214" s="69"/>
    </row>
    <row r="215" spans="3:3" ht="15.75" customHeight="1" x14ac:dyDescent="0.35">
      <c r="C215" s="69"/>
    </row>
    <row r="216" spans="3:3" ht="15.75" customHeight="1" x14ac:dyDescent="0.35">
      <c r="C216" s="69"/>
    </row>
    <row r="217" spans="3:3" ht="15.75" customHeight="1" x14ac:dyDescent="0.35">
      <c r="C217" s="69"/>
    </row>
    <row r="218" spans="3:3" ht="15.75" customHeight="1" x14ac:dyDescent="0.35">
      <c r="C218" s="69"/>
    </row>
    <row r="219" spans="3:3" ht="15.75" customHeight="1" x14ac:dyDescent="0.35">
      <c r="C219" s="69"/>
    </row>
    <row r="220" spans="3:3" ht="15.75" customHeight="1" x14ac:dyDescent="0.35">
      <c r="C220" s="69"/>
    </row>
    <row r="221" spans="3:3" ht="15.75" customHeight="1" x14ac:dyDescent="0.35">
      <c r="C221" s="69"/>
    </row>
    <row r="222" spans="3:3" ht="15.75" customHeight="1" x14ac:dyDescent="0.35">
      <c r="C222" s="69"/>
    </row>
    <row r="223" spans="3:3" ht="15.75" customHeight="1" x14ac:dyDescent="0.35">
      <c r="C223" s="69"/>
    </row>
    <row r="224" spans="3:3" ht="15.75" customHeight="1" x14ac:dyDescent="0.35">
      <c r="C224" s="69"/>
    </row>
    <row r="225" spans="3:3" ht="15.75" customHeight="1" x14ac:dyDescent="0.35">
      <c r="C225" s="69"/>
    </row>
    <row r="226" spans="3:3" ht="15.75" customHeight="1" x14ac:dyDescent="0.35">
      <c r="C226" s="69"/>
    </row>
    <row r="227" spans="3:3" ht="15.75" customHeight="1" x14ac:dyDescent="0.35">
      <c r="C227" s="69"/>
    </row>
    <row r="228" spans="3:3" ht="15.75" customHeight="1" x14ac:dyDescent="0.35">
      <c r="C228" s="69"/>
    </row>
    <row r="229" spans="3:3" ht="15.75" customHeight="1" x14ac:dyDescent="0.35">
      <c r="C229" s="69"/>
    </row>
    <row r="230" spans="3:3" ht="15.75" customHeight="1" x14ac:dyDescent="0.35">
      <c r="C230" s="69"/>
    </row>
    <row r="231" spans="3:3" ht="15.75" customHeight="1" x14ac:dyDescent="0.35">
      <c r="C231" s="69"/>
    </row>
    <row r="232" spans="3:3" ht="15.75" customHeight="1" x14ac:dyDescent="0.35">
      <c r="C232" s="69"/>
    </row>
    <row r="233" spans="3:3" ht="15.75" customHeight="1" x14ac:dyDescent="0.35">
      <c r="C233" s="69"/>
    </row>
    <row r="234" spans="3:3" ht="15.75" customHeight="1" x14ac:dyDescent="0.35">
      <c r="C234" s="69"/>
    </row>
    <row r="235" spans="3:3" ht="15.75" customHeight="1" x14ac:dyDescent="0.35">
      <c r="C235" s="69"/>
    </row>
    <row r="236" spans="3:3" ht="15.75" customHeight="1" x14ac:dyDescent="0.35">
      <c r="C236" s="69"/>
    </row>
    <row r="237" spans="3:3" ht="15.75" customHeight="1" x14ac:dyDescent="0.35">
      <c r="C237" s="69"/>
    </row>
    <row r="238" spans="3:3" ht="15.75" customHeight="1" x14ac:dyDescent="0.35">
      <c r="C238" s="69"/>
    </row>
    <row r="239" spans="3:3" ht="15.75" customHeight="1" x14ac:dyDescent="0.35">
      <c r="C239" s="69"/>
    </row>
    <row r="240" spans="3:3" ht="15.75" customHeight="1" x14ac:dyDescent="0.35">
      <c r="C240" s="69"/>
    </row>
    <row r="241" spans="3:3" ht="15.75" customHeight="1" x14ac:dyDescent="0.35">
      <c r="C241" s="69"/>
    </row>
    <row r="242" spans="3:3" ht="15.75" customHeight="1" x14ac:dyDescent="0.35">
      <c r="C242" s="69"/>
    </row>
    <row r="243" spans="3:3" ht="15.75" customHeight="1" x14ac:dyDescent="0.35">
      <c r="C243" s="69"/>
    </row>
    <row r="244" spans="3:3" ht="15.75" customHeight="1" x14ac:dyDescent="0.35">
      <c r="C244" s="69"/>
    </row>
    <row r="245" spans="3:3" ht="15.75" customHeight="1" x14ac:dyDescent="0.35">
      <c r="C245" s="69"/>
    </row>
    <row r="246" spans="3:3" ht="15.75" customHeight="1" x14ac:dyDescent="0.35">
      <c r="C246" s="69"/>
    </row>
    <row r="247" spans="3:3" ht="15.75" customHeight="1" x14ac:dyDescent="0.35">
      <c r="C247" s="69"/>
    </row>
    <row r="248" spans="3:3" ht="15.75" customHeight="1" x14ac:dyDescent="0.35">
      <c r="C248" s="69"/>
    </row>
    <row r="249" spans="3:3" ht="15.75" customHeight="1" x14ac:dyDescent="0.35">
      <c r="C249" s="69"/>
    </row>
    <row r="250" spans="3:3" ht="15.75" customHeight="1" x14ac:dyDescent="0.35">
      <c r="C250" s="69"/>
    </row>
    <row r="251" spans="3:3" ht="15.75" customHeight="1" x14ac:dyDescent="0.35">
      <c r="C251" s="69"/>
    </row>
    <row r="252" spans="3:3" ht="15.75" customHeight="1" x14ac:dyDescent="0.35">
      <c r="C252" s="69"/>
    </row>
    <row r="253" spans="3:3" ht="15.75" customHeight="1" x14ac:dyDescent="0.35">
      <c r="C253" s="69"/>
    </row>
    <row r="254" spans="3:3" ht="15.75" customHeight="1" x14ac:dyDescent="0.35">
      <c r="C254" s="69"/>
    </row>
    <row r="255" spans="3:3" ht="15.75" customHeight="1" x14ac:dyDescent="0.35">
      <c r="C255" s="69"/>
    </row>
    <row r="256" spans="3:3" ht="15.75" customHeight="1" x14ac:dyDescent="0.35">
      <c r="C256" s="69"/>
    </row>
    <row r="257" spans="3:3" ht="15.75" customHeight="1" x14ac:dyDescent="0.35">
      <c r="C257" s="69"/>
    </row>
    <row r="258" spans="3:3" ht="15.75" customHeight="1" x14ac:dyDescent="0.35">
      <c r="C258" s="69"/>
    </row>
    <row r="259" spans="3:3" ht="15.75" customHeight="1" x14ac:dyDescent="0.35">
      <c r="C259" s="69"/>
    </row>
    <row r="260" spans="3:3" ht="15.75" customHeight="1" x14ac:dyDescent="0.35">
      <c r="C260" s="69"/>
    </row>
    <row r="261" spans="3:3" ht="15.75" customHeight="1" x14ac:dyDescent="0.35">
      <c r="C261" s="69"/>
    </row>
    <row r="262" spans="3:3" ht="15.75" customHeight="1" x14ac:dyDescent="0.35">
      <c r="C262" s="69"/>
    </row>
    <row r="263" spans="3:3" ht="15.75" customHeight="1" x14ac:dyDescent="0.35">
      <c r="C263" s="69"/>
    </row>
    <row r="264" spans="3:3" ht="15.75" customHeight="1" x14ac:dyDescent="0.35">
      <c r="C264" s="69"/>
    </row>
    <row r="265" spans="3:3" ht="15.75" customHeight="1" x14ac:dyDescent="0.35">
      <c r="C265" s="69"/>
    </row>
    <row r="266" spans="3:3" ht="15.75" customHeight="1" x14ac:dyDescent="0.35">
      <c r="C266" s="69"/>
    </row>
    <row r="267" spans="3:3" ht="15.75" customHeight="1" x14ac:dyDescent="0.35">
      <c r="C267" s="69"/>
    </row>
    <row r="268" spans="3:3" ht="15.75" customHeight="1" x14ac:dyDescent="0.35">
      <c r="C268" s="69"/>
    </row>
    <row r="269" spans="3:3" ht="15.75" customHeight="1" x14ac:dyDescent="0.35">
      <c r="C269" s="69"/>
    </row>
    <row r="270" spans="3:3" ht="15.75" customHeight="1" x14ac:dyDescent="0.35">
      <c r="C270" s="69"/>
    </row>
    <row r="271" spans="3:3" ht="15.75" customHeight="1" x14ac:dyDescent="0.35">
      <c r="C271" s="69"/>
    </row>
    <row r="272" spans="3:3" ht="15.75" customHeight="1" x14ac:dyDescent="0.35">
      <c r="C272" s="69"/>
    </row>
    <row r="273" spans="3:3" ht="15.75" customHeight="1" x14ac:dyDescent="0.35">
      <c r="C273" s="69"/>
    </row>
    <row r="274" spans="3:3" ht="15.75" customHeight="1" x14ac:dyDescent="0.35">
      <c r="C274" s="69"/>
    </row>
    <row r="275" spans="3:3" ht="15.75" customHeight="1" x14ac:dyDescent="0.35">
      <c r="C275" s="69"/>
    </row>
    <row r="276" spans="3:3" ht="15.75" customHeight="1" x14ac:dyDescent="0.35">
      <c r="C276" s="69"/>
    </row>
    <row r="277" spans="3:3" ht="15.75" customHeight="1" x14ac:dyDescent="0.35">
      <c r="C277" s="69"/>
    </row>
    <row r="278" spans="3:3" ht="15.75" customHeight="1" x14ac:dyDescent="0.35">
      <c r="C278" s="69"/>
    </row>
    <row r="279" spans="3:3" ht="15.75" customHeight="1" x14ac:dyDescent="0.35">
      <c r="C279" s="69"/>
    </row>
    <row r="280" spans="3:3" ht="15.75" customHeight="1" x14ac:dyDescent="0.35">
      <c r="C280" s="69"/>
    </row>
    <row r="281" spans="3:3" ht="15.75" customHeight="1" x14ac:dyDescent="0.35">
      <c r="C281" s="69"/>
    </row>
    <row r="282" spans="3:3" ht="15.75" customHeight="1" x14ac:dyDescent="0.35">
      <c r="C282" s="69"/>
    </row>
    <row r="283" spans="3:3" ht="15.75" customHeight="1" x14ac:dyDescent="0.35">
      <c r="C283" s="69"/>
    </row>
    <row r="284" spans="3:3" ht="15.75" customHeight="1" x14ac:dyDescent="0.35">
      <c r="C284" s="69"/>
    </row>
    <row r="285" spans="3:3" ht="15.75" customHeight="1" x14ac:dyDescent="0.35">
      <c r="C285" s="69"/>
    </row>
    <row r="286" spans="3:3" ht="15.75" customHeight="1" x14ac:dyDescent="0.35">
      <c r="C286" s="69"/>
    </row>
    <row r="287" spans="3:3" ht="15.75" customHeight="1" x14ac:dyDescent="0.35">
      <c r="C287" s="69"/>
    </row>
    <row r="288" spans="3:3" ht="15.75" customHeight="1" x14ac:dyDescent="0.35">
      <c r="C288" s="69"/>
    </row>
    <row r="289" spans="3:3" ht="15.75" customHeight="1" x14ac:dyDescent="0.35">
      <c r="C289" s="69"/>
    </row>
    <row r="290" spans="3:3" ht="15.75" customHeight="1" x14ac:dyDescent="0.35">
      <c r="C290" s="69"/>
    </row>
    <row r="291" spans="3:3" ht="15.75" customHeight="1" x14ac:dyDescent="0.35">
      <c r="C291" s="69"/>
    </row>
    <row r="292" spans="3:3" ht="15.75" customHeight="1" x14ac:dyDescent="0.35">
      <c r="C292" s="69"/>
    </row>
    <row r="293" spans="3:3" ht="15.75" customHeight="1" x14ac:dyDescent="0.35">
      <c r="C293" s="69"/>
    </row>
    <row r="294" spans="3:3" ht="15.75" customHeight="1" x14ac:dyDescent="0.35">
      <c r="C294" s="69"/>
    </row>
    <row r="295" spans="3:3" ht="15.75" customHeight="1" x14ac:dyDescent="0.35">
      <c r="C295" s="69"/>
    </row>
    <row r="296" spans="3:3" ht="15.75" customHeight="1" x14ac:dyDescent="0.35">
      <c r="C296" s="69"/>
    </row>
    <row r="297" spans="3:3" ht="15.75" customHeight="1" x14ac:dyDescent="0.35">
      <c r="C297" s="69"/>
    </row>
    <row r="298" spans="3:3" ht="15.75" customHeight="1" x14ac:dyDescent="0.35">
      <c r="C298" s="69"/>
    </row>
    <row r="299" spans="3:3" ht="15.75" customHeight="1" x14ac:dyDescent="0.35">
      <c r="C299" s="69"/>
    </row>
    <row r="300" spans="3:3" ht="15.75" customHeight="1" x14ac:dyDescent="0.35">
      <c r="C300" s="69"/>
    </row>
    <row r="301" spans="3:3" ht="15.75" customHeight="1" x14ac:dyDescent="0.35">
      <c r="C301" s="69"/>
    </row>
    <row r="302" spans="3:3" ht="15.75" customHeight="1" x14ac:dyDescent="0.35">
      <c r="C302" s="69"/>
    </row>
    <row r="303" spans="3:3" ht="15.75" customHeight="1" x14ac:dyDescent="0.35">
      <c r="C303" s="69"/>
    </row>
    <row r="304" spans="3:3" ht="15.75" customHeight="1" x14ac:dyDescent="0.35">
      <c r="C304" s="69"/>
    </row>
    <row r="305" spans="3:3" ht="15.75" customHeight="1" x14ac:dyDescent="0.35">
      <c r="C305" s="69"/>
    </row>
    <row r="306" spans="3:3" ht="15.75" customHeight="1" x14ac:dyDescent="0.35">
      <c r="C306" s="69"/>
    </row>
    <row r="307" spans="3:3" ht="15.75" customHeight="1" x14ac:dyDescent="0.35">
      <c r="C307" s="69"/>
    </row>
    <row r="308" spans="3:3" ht="15.75" customHeight="1" x14ac:dyDescent="0.35">
      <c r="C308" s="69"/>
    </row>
    <row r="309" spans="3:3" ht="15.75" customHeight="1" x14ac:dyDescent="0.35">
      <c r="C309" s="69"/>
    </row>
    <row r="310" spans="3:3" ht="15.75" customHeight="1" x14ac:dyDescent="0.35">
      <c r="C310" s="69"/>
    </row>
    <row r="311" spans="3:3" ht="15.75" customHeight="1" x14ac:dyDescent="0.35">
      <c r="C311" s="69"/>
    </row>
    <row r="312" spans="3:3" ht="15.75" customHeight="1" x14ac:dyDescent="0.35">
      <c r="C312" s="69"/>
    </row>
    <row r="313" spans="3:3" ht="15.75" customHeight="1" x14ac:dyDescent="0.35">
      <c r="C313" s="69"/>
    </row>
    <row r="314" spans="3:3" ht="15.75" customHeight="1" x14ac:dyDescent="0.35">
      <c r="C314" s="69"/>
    </row>
    <row r="315" spans="3:3" ht="15.75" customHeight="1" x14ac:dyDescent="0.35">
      <c r="C315" s="69"/>
    </row>
    <row r="316" spans="3:3" ht="15.75" customHeight="1" x14ac:dyDescent="0.35">
      <c r="C316" s="69"/>
    </row>
    <row r="317" spans="3:3" ht="15.75" customHeight="1" x14ac:dyDescent="0.35">
      <c r="C317" s="69"/>
    </row>
    <row r="318" spans="3:3" ht="15.75" customHeight="1" x14ac:dyDescent="0.35">
      <c r="C318" s="69"/>
    </row>
    <row r="319" spans="3:3" ht="15.75" customHeight="1" x14ac:dyDescent="0.35">
      <c r="C319" s="69"/>
    </row>
    <row r="320" spans="3:3" ht="15.75" customHeight="1" x14ac:dyDescent="0.35">
      <c r="C320" s="69"/>
    </row>
    <row r="321" spans="3:3" ht="15.75" customHeight="1" x14ac:dyDescent="0.35">
      <c r="C321" s="69"/>
    </row>
    <row r="322" spans="3:3" ht="15.75" customHeight="1" x14ac:dyDescent="0.35">
      <c r="C322" s="69"/>
    </row>
    <row r="323" spans="3:3" ht="15.75" customHeight="1" x14ac:dyDescent="0.35">
      <c r="C323" s="69"/>
    </row>
    <row r="324" spans="3:3" ht="15.75" customHeight="1" x14ac:dyDescent="0.35">
      <c r="C324" s="69"/>
    </row>
    <row r="325" spans="3:3" ht="15.75" customHeight="1" x14ac:dyDescent="0.35">
      <c r="C325" s="69"/>
    </row>
    <row r="326" spans="3:3" ht="15.75" customHeight="1" x14ac:dyDescent="0.35">
      <c r="C326" s="69"/>
    </row>
    <row r="327" spans="3:3" ht="15.75" customHeight="1" x14ac:dyDescent="0.35">
      <c r="C327" s="69"/>
    </row>
    <row r="328" spans="3:3" ht="15.75" customHeight="1" x14ac:dyDescent="0.35">
      <c r="C328" s="69"/>
    </row>
    <row r="329" spans="3:3" ht="15.75" customHeight="1" x14ac:dyDescent="0.35">
      <c r="C329" s="69"/>
    </row>
    <row r="330" spans="3:3" ht="15.75" customHeight="1" x14ac:dyDescent="0.35">
      <c r="C330" s="69"/>
    </row>
    <row r="331" spans="3:3" ht="15.75" customHeight="1" x14ac:dyDescent="0.35">
      <c r="C331" s="69"/>
    </row>
    <row r="332" spans="3:3" ht="15.75" customHeight="1" x14ac:dyDescent="0.35">
      <c r="C332" s="69"/>
    </row>
    <row r="333" spans="3:3" ht="15.75" customHeight="1" x14ac:dyDescent="0.35">
      <c r="C333" s="69"/>
    </row>
    <row r="334" spans="3:3" ht="15.75" customHeight="1" x14ac:dyDescent="0.35">
      <c r="C334" s="69"/>
    </row>
    <row r="335" spans="3:3" ht="15.75" customHeight="1" x14ac:dyDescent="0.35">
      <c r="C335" s="69"/>
    </row>
    <row r="336" spans="3:3" ht="15.75" customHeight="1" x14ac:dyDescent="0.35">
      <c r="C336" s="69"/>
    </row>
    <row r="337" spans="3:3" ht="15.75" customHeight="1" x14ac:dyDescent="0.35">
      <c r="C337" s="69"/>
    </row>
    <row r="338" spans="3:3" ht="15.75" customHeight="1" x14ac:dyDescent="0.35">
      <c r="C338" s="69"/>
    </row>
    <row r="339" spans="3:3" ht="15.75" customHeight="1" x14ac:dyDescent="0.35">
      <c r="C339" s="69"/>
    </row>
    <row r="340" spans="3:3" ht="15.75" customHeight="1" x14ac:dyDescent="0.35">
      <c r="C340" s="69"/>
    </row>
    <row r="341" spans="3:3" ht="15.75" customHeight="1" x14ac:dyDescent="0.35">
      <c r="C341" s="69"/>
    </row>
    <row r="342" spans="3:3" ht="15.75" customHeight="1" x14ac:dyDescent="0.35">
      <c r="C342" s="69"/>
    </row>
    <row r="343" spans="3:3" ht="15.75" customHeight="1" x14ac:dyDescent="0.35">
      <c r="C343" s="69"/>
    </row>
    <row r="344" spans="3:3" ht="15.75" customHeight="1" x14ac:dyDescent="0.35">
      <c r="C344" s="69"/>
    </row>
    <row r="345" spans="3:3" ht="15.75" customHeight="1" x14ac:dyDescent="0.35">
      <c r="C345" s="69"/>
    </row>
    <row r="346" spans="3:3" ht="15.75" customHeight="1" x14ac:dyDescent="0.35">
      <c r="C346" s="69"/>
    </row>
    <row r="347" spans="3:3" ht="15.75" customHeight="1" x14ac:dyDescent="0.35">
      <c r="C347" s="69"/>
    </row>
    <row r="348" spans="3:3" ht="15.75" customHeight="1" x14ac:dyDescent="0.35">
      <c r="C348" s="69"/>
    </row>
    <row r="349" spans="3:3" ht="15.75" customHeight="1" x14ac:dyDescent="0.35">
      <c r="C349" s="69"/>
    </row>
    <row r="350" spans="3:3" ht="15.75" customHeight="1" x14ac:dyDescent="0.35">
      <c r="C350" s="69"/>
    </row>
    <row r="351" spans="3:3" ht="15.75" customHeight="1" x14ac:dyDescent="0.35">
      <c r="C351" s="69"/>
    </row>
    <row r="352" spans="3:3" ht="15.75" customHeight="1" x14ac:dyDescent="0.35">
      <c r="C352" s="69"/>
    </row>
    <row r="353" spans="3:3" ht="15.75" customHeight="1" x14ac:dyDescent="0.35">
      <c r="C353" s="69"/>
    </row>
    <row r="354" spans="3:3" ht="15.75" customHeight="1" x14ac:dyDescent="0.35">
      <c r="C354" s="69"/>
    </row>
    <row r="355" spans="3:3" ht="15.75" customHeight="1" x14ac:dyDescent="0.35">
      <c r="C355" s="69"/>
    </row>
    <row r="356" spans="3:3" ht="15.75" customHeight="1" x14ac:dyDescent="0.35">
      <c r="C356" s="69"/>
    </row>
    <row r="357" spans="3:3" ht="15.75" customHeight="1" x14ac:dyDescent="0.35">
      <c r="C357" s="69"/>
    </row>
    <row r="358" spans="3:3" ht="15.75" customHeight="1" x14ac:dyDescent="0.35">
      <c r="C358" s="69"/>
    </row>
    <row r="359" spans="3:3" ht="15.75" customHeight="1" x14ac:dyDescent="0.35">
      <c r="C359" s="69"/>
    </row>
    <row r="360" spans="3:3" ht="15.75" customHeight="1" x14ac:dyDescent="0.35">
      <c r="C360" s="69"/>
    </row>
    <row r="361" spans="3:3" ht="15.75" customHeight="1" x14ac:dyDescent="0.35">
      <c r="C361" s="69"/>
    </row>
    <row r="362" spans="3:3" ht="15.75" customHeight="1" x14ac:dyDescent="0.35">
      <c r="C362" s="69"/>
    </row>
    <row r="363" spans="3:3" ht="15.75" customHeight="1" x14ac:dyDescent="0.35">
      <c r="C363" s="69"/>
    </row>
    <row r="364" spans="3:3" ht="15.75" customHeight="1" x14ac:dyDescent="0.35">
      <c r="C364" s="69"/>
    </row>
    <row r="365" spans="3:3" ht="15.75" customHeight="1" x14ac:dyDescent="0.35">
      <c r="C365" s="69"/>
    </row>
    <row r="366" spans="3:3" ht="15.75" customHeight="1" x14ac:dyDescent="0.35">
      <c r="C366" s="69"/>
    </row>
    <row r="367" spans="3:3" ht="15.75" customHeight="1" x14ac:dyDescent="0.35">
      <c r="C367" s="69"/>
    </row>
    <row r="368" spans="3:3" ht="15.75" customHeight="1" x14ac:dyDescent="0.35">
      <c r="C368" s="69"/>
    </row>
    <row r="369" spans="3:3" ht="15.75" customHeight="1" x14ac:dyDescent="0.35">
      <c r="C369" s="69"/>
    </row>
    <row r="370" spans="3:3" ht="15.75" customHeight="1" x14ac:dyDescent="0.35">
      <c r="C370" s="69"/>
    </row>
    <row r="371" spans="3:3" ht="15.75" customHeight="1" x14ac:dyDescent="0.35">
      <c r="C371" s="69"/>
    </row>
    <row r="372" spans="3:3" ht="15.75" customHeight="1" x14ac:dyDescent="0.35">
      <c r="C372" s="69"/>
    </row>
    <row r="373" spans="3:3" ht="15.75" customHeight="1" x14ac:dyDescent="0.35">
      <c r="C373" s="69"/>
    </row>
    <row r="374" spans="3:3" ht="15.75" customHeight="1" x14ac:dyDescent="0.35">
      <c r="C374" s="69"/>
    </row>
    <row r="375" spans="3:3" ht="15.75" customHeight="1" x14ac:dyDescent="0.35">
      <c r="C375" s="69"/>
    </row>
    <row r="376" spans="3:3" ht="15.75" customHeight="1" x14ac:dyDescent="0.35">
      <c r="C376" s="69"/>
    </row>
    <row r="377" spans="3:3" ht="15.75" customHeight="1" x14ac:dyDescent="0.35">
      <c r="C377" s="69"/>
    </row>
    <row r="378" spans="3:3" ht="15.75" customHeight="1" x14ac:dyDescent="0.35">
      <c r="C378" s="69"/>
    </row>
    <row r="379" spans="3:3" ht="15.75" customHeight="1" x14ac:dyDescent="0.35">
      <c r="C379" s="69"/>
    </row>
    <row r="380" spans="3:3" ht="15.75" customHeight="1" x14ac:dyDescent="0.35">
      <c r="C380" s="69"/>
    </row>
    <row r="381" spans="3:3" ht="15.75" customHeight="1" x14ac:dyDescent="0.35">
      <c r="C381" s="69"/>
    </row>
    <row r="382" spans="3:3" ht="15.75" customHeight="1" x14ac:dyDescent="0.35">
      <c r="C382" s="69"/>
    </row>
    <row r="383" spans="3:3" ht="15.75" customHeight="1" x14ac:dyDescent="0.35">
      <c r="C383" s="69"/>
    </row>
    <row r="384" spans="3:3" ht="15.75" customHeight="1" x14ac:dyDescent="0.35">
      <c r="C384" s="69"/>
    </row>
    <row r="385" spans="3:3" ht="15.75" customHeight="1" x14ac:dyDescent="0.35">
      <c r="C385" s="69"/>
    </row>
    <row r="386" spans="3:3" ht="15.75" customHeight="1" x14ac:dyDescent="0.35">
      <c r="C386" s="69"/>
    </row>
    <row r="387" spans="3:3" ht="15.75" customHeight="1" x14ac:dyDescent="0.35">
      <c r="C387" s="69"/>
    </row>
    <row r="388" spans="3:3" ht="15.75" customHeight="1" x14ac:dyDescent="0.35">
      <c r="C388" s="69"/>
    </row>
    <row r="389" spans="3:3" ht="15.75" customHeight="1" x14ac:dyDescent="0.35">
      <c r="C389" s="69"/>
    </row>
    <row r="390" spans="3:3" ht="15.75" customHeight="1" x14ac:dyDescent="0.35">
      <c r="C390" s="69"/>
    </row>
    <row r="391" spans="3:3" ht="15.75" customHeight="1" x14ac:dyDescent="0.35">
      <c r="C391" s="69"/>
    </row>
    <row r="392" spans="3:3" ht="15.75" customHeight="1" x14ac:dyDescent="0.35">
      <c r="C392" s="69"/>
    </row>
    <row r="393" spans="3:3" ht="15.75" customHeight="1" x14ac:dyDescent="0.35">
      <c r="C393" s="69"/>
    </row>
    <row r="394" spans="3:3" ht="15.75" customHeight="1" x14ac:dyDescent="0.35">
      <c r="C394" s="69"/>
    </row>
    <row r="395" spans="3:3" ht="15.75" customHeight="1" x14ac:dyDescent="0.35">
      <c r="C395" s="69"/>
    </row>
    <row r="396" spans="3:3" ht="15.75" customHeight="1" x14ac:dyDescent="0.35">
      <c r="C396" s="69"/>
    </row>
    <row r="397" spans="3:3" ht="15.75" customHeight="1" x14ac:dyDescent="0.35">
      <c r="C397" s="69"/>
    </row>
    <row r="398" spans="3:3" ht="15.75" customHeight="1" x14ac:dyDescent="0.35">
      <c r="C398" s="69"/>
    </row>
    <row r="399" spans="3:3" ht="15.75" customHeight="1" x14ac:dyDescent="0.35">
      <c r="C399" s="69"/>
    </row>
    <row r="400" spans="3:3" ht="15.75" customHeight="1" x14ac:dyDescent="0.35">
      <c r="C400" s="69"/>
    </row>
    <row r="401" spans="3:3" ht="15.75" customHeight="1" x14ac:dyDescent="0.35">
      <c r="C401" s="69"/>
    </row>
    <row r="402" spans="3:3" ht="15.75" customHeight="1" x14ac:dyDescent="0.35">
      <c r="C402" s="69"/>
    </row>
    <row r="403" spans="3:3" ht="15.75" customHeight="1" x14ac:dyDescent="0.35">
      <c r="C403" s="69"/>
    </row>
    <row r="404" spans="3:3" ht="15.75" customHeight="1" x14ac:dyDescent="0.35">
      <c r="C404" s="69"/>
    </row>
    <row r="405" spans="3:3" ht="15.75" customHeight="1" x14ac:dyDescent="0.35">
      <c r="C405" s="69"/>
    </row>
    <row r="406" spans="3:3" ht="15.75" customHeight="1" x14ac:dyDescent="0.35">
      <c r="C406" s="69"/>
    </row>
    <row r="407" spans="3:3" ht="15.75" customHeight="1" x14ac:dyDescent="0.35">
      <c r="C407" s="69"/>
    </row>
    <row r="408" spans="3:3" ht="15.75" customHeight="1" x14ac:dyDescent="0.35">
      <c r="C408" s="69"/>
    </row>
    <row r="409" spans="3:3" ht="15.75" customHeight="1" x14ac:dyDescent="0.35">
      <c r="C409" s="69"/>
    </row>
    <row r="410" spans="3:3" ht="15.75" customHeight="1" x14ac:dyDescent="0.35">
      <c r="C410" s="69"/>
    </row>
    <row r="411" spans="3:3" ht="15.75" customHeight="1" x14ac:dyDescent="0.35">
      <c r="C411" s="69"/>
    </row>
    <row r="412" spans="3:3" ht="15.75" customHeight="1" x14ac:dyDescent="0.35">
      <c r="C412" s="69"/>
    </row>
    <row r="413" spans="3:3" ht="15.75" customHeight="1" x14ac:dyDescent="0.35">
      <c r="C413" s="69"/>
    </row>
    <row r="414" spans="3:3" ht="15.75" customHeight="1" x14ac:dyDescent="0.35">
      <c r="C414" s="69"/>
    </row>
    <row r="415" spans="3:3" ht="15.75" customHeight="1" x14ac:dyDescent="0.35">
      <c r="C415" s="69"/>
    </row>
    <row r="416" spans="3:3" ht="15.75" customHeight="1" x14ac:dyDescent="0.35">
      <c r="C416" s="69"/>
    </row>
    <row r="417" spans="3:3" ht="15.75" customHeight="1" x14ac:dyDescent="0.35">
      <c r="C417" s="69"/>
    </row>
    <row r="418" spans="3:3" ht="15.75" customHeight="1" x14ac:dyDescent="0.35">
      <c r="C418" s="69"/>
    </row>
    <row r="419" spans="3:3" ht="15.75" customHeight="1" x14ac:dyDescent="0.35">
      <c r="C419" s="69"/>
    </row>
    <row r="420" spans="3:3" ht="15.75" customHeight="1" x14ac:dyDescent="0.35">
      <c r="C420" s="69"/>
    </row>
    <row r="421" spans="3:3" ht="15.75" customHeight="1" x14ac:dyDescent="0.35">
      <c r="C421" s="69"/>
    </row>
    <row r="422" spans="3:3" ht="15.75" customHeight="1" x14ac:dyDescent="0.35">
      <c r="C422" s="69"/>
    </row>
    <row r="423" spans="3:3" ht="15.75" customHeight="1" x14ac:dyDescent="0.35">
      <c r="C423" s="69"/>
    </row>
    <row r="424" spans="3:3" ht="15.75" customHeight="1" x14ac:dyDescent="0.35">
      <c r="C424" s="69"/>
    </row>
    <row r="425" spans="3:3" ht="15.75" customHeight="1" x14ac:dyDescent="0.35">
      <c r="C425" s="69"/>
    </row>
    <row r="426" spans="3:3" ht="15.75" customHeight="1" x14ac:dyDescent="0.35">
      <c r="C426" s="69"/>
    </row>
    <row r="427" spans="3:3" ht="15.75" customHeight="1" x14ac:dyDescent="0.35">
      <c r="C427" s="69"/>
    </row>
    <row r="428" spans="3:3" ht="15.75" customHeight="1" x14ac:dyDescent="0.35">
      <c r="C428" s="69"/>
    </row>
    <row r="429" spans="3:3" ht="15.75" customHeight="1" x14ac:dyDescent="0.35">
      <c r="C429" s="69"/>
    </row>
    <row r="430" spans="3:3" ht="15.75" customHeight="1" x14ac:dyDescent="0.35">
      <c r="C430" s="69"/>
    </row>
    <row r="431" spans="3:3" ht="15.75" customHeight="1" x14ac:dyDescent="0.35">
      <c r="C431" s="69"/>
    </row>
    <row r="432" spans="3:3" ht="15.75" customHeight="1" x14ac:dyDescent="0.35">
      <c r="C432" s="69"/>
    </row>
    <row r="433" spans="3:3" ht="15.75" customHeight="1" x14ac:dyDescent="0.35">
      <c r="C433" s="69"/>
    </row>
    <row r="434" spans="3:3" ht="15.75" customHeight="1" x14ac:dyDescent="0.35">
      <c r="C434" s="69"/>
    </row>
    <row r="435" spans="3:3" ht="15.75" customHeight="1" x14ac:dyDescent="0.35">
      <c r="C435" s="69"/>
    </row>
    <row r="436" spans="3:3" ht="15.75" customHeight="1" x14ac:dyDescent="0.35">
      <c r="C436" s="69"/>
    </row>
    <row r="437" spans="3:3" ht="15.75" customHeight="1" x14ac:dyDescent="0.35">
      <c r="C437" s="69"/>
    </row>
    <row r="438" spans="3:3" ht="15.75" customHeight="1" x14ac:dyDescent="0.35">
      <c r="C438" s="69"/>
    </row>
    <row r="439" spans="3:3" ht="15.75" customHeight="1" x14ac:dyDescent="0.35">
      <c r="C439" s="69"/>
    </row>
    <row r="440" spans="3:3" ht="15.75" customHeight="1" x14ac:dyDescent="0.35">
      <c r="C440" s="69"/>
    </row>
    <row r="441" spans="3:3" ht="15.75" customHeight="1" x14ac:dyDescent="0.35">
      <c r="C441" s="69"/>
    </row>
    <row r="442" spans="3:3" ht="15.75" customHeight="1" x14ac:dyDescent="0.35">
      <c r="C442" s="69"/>
    </row>
    <row r="443" spans="3:3" ht="15.75" customHeight="1" x14ac:dyDescent="0.35">
      <c r="C443" s="69"/>
    </row>
    <row r="444" spans="3:3" ht="15.75" customHeight="1" x14ac:dyDescent="0.35">
      <c r="C444" s="69"/>
    </row>
    <row r="445" spans="3:3" ht="15.75" customHeight="1" x14ac:dyDescent="0.35">
      <c r="C445" s="69"/>
    </row>
    <row r="446" spans="3:3" ht="15.75" customHeight="1" x14ac:dyDescent="0.35">
      <c r="C446" s="69"/>
    </row>
    <row r="447" spans="3:3" ht="15.75" customHeight="1" x14ac:dyDescent="0.35">
      <c r="C447" s="69"/>
    </row>
    <row r="448" spans="3:3" ht="15.75" customHeight="1" x14ac:dyDescent="0.35">
      <c r="C448" s="69"/>
    </row>
    <row r="449" spans="3:3" ht="15.75" customHeight="1" x14ac:dyDescent="0.35">
      <c r="C449" s="69"/>
    </row>
    <row r="450" spans="3:3" ht="15.75" customHeight="1" x14ac:dyDescent="0.35">
      <c r="C450" s="69"/>
    </row>
    <row r="451" spans="3:3" ht="15.75" customHeight="1" x14ac:dyDescent="0.35">
      <c r="C451" s="69"/>
    </row>
    <row r="452" spans="3:3" ht="15.75" customHeight="1" x14ac:dyDescent="0.35">
      <c r="C452" s="69"/>
    </row>
    <row r="453" spans="3:3" ht="15.75" customHeight="1" x14ac:dyDescent="0.35">
      <c r="C453" s="69"/>
    </row>
    <row r="454" spans="3:3" ht="15.75" customHeight="1" x14ac:dyDescent="0.35">
      <c r="C454" s="69"/>
    </row>
    <row r="455" spans="3:3" ht="15.75" customHeight="1" x14ac:dyDescent="0.35">
      <c r="C455" s="69"/>
    </row>
    <row r="456" spans="3:3" ht="15.75" customHeight="1" x14ac:dyDescent="0.35">
      <c r="C456" s="69"/>
    </row>
    <row r="457" spans="3:3" ht="15.75" customHeight="1" x14ac:dyDescent="0.35">
      <c r="C457" s="69"/>
    </row>
    <row r="458" spans="3:3" ht="15.75" customHeight="1" x14ac:dyDescent="0.35">
      <c r="C458" s="69"/>
    </row>
    <row r="459" spans="3:3" ht="15.75" customHeight="1" x14ac:dyDescent="0.35">
      <c r="C459" s="69"/>
    </row>
    <row r="460" spans="3:3" ht="15.75" customHeight="1" x14ac:dyDescent="0.35">
      <c r="C460" s="69"/>
    </row>
    <row r="461" spans="3:3" ht="15.75" customHeight="1" x14ac:dyDescent="0.35">
      <c r="C461" s="69"/>
    </row>
    <row r="462" spans="3:3" ht="15.75" customHeight="1" x14ac:dyDescent="0.35">
      <c r="C462" s="69"/>
    </row>
    <row r="463" spans="3:3" ht="15.75" customHeight="1" x14ac:dyDescent="0.35">
      <c r="C463" s="69"/>
    </row>
    <row r="464" spans="3:3" ht="15.75" customHeight="1" x14ac:dyDescent="0.35">
      <c r="C464" s="69"/>
    </row>
    <row r="465" spans="3:3" ht="15.75" customHeight="1" x14ac:dyDescent="0.35">
      <c r="C465" s="69"/>
    </row>
    <row r="466" spans="3:3" ht="15.75" customHeight="1" x14ac:dyDescent="0.35">
      <c r="C466" s="69"/>
    </row>
    <row r="467" spans="3:3" ht="15.75" customHeight="1" x14ac:dyDescent="0.35">
      <c r="C467" s="69"/>
    </row>
    <row r="468" spans="3:3" ht="15.75" customHeight="1" x14ac:dyDescent="0.35">
      <c r="C468" s="69"/>
    </row>
    <row r="469" spans="3:3" ht="15.75" customHeight="1" x14ac:dyDescent="0.35">
      <c r="C469" s="69"/>
    </row>
    <row r="470" spans="3:3" ht="15.75" customHeight="1" x14ac:dyDescent="0.35">
      <c r="C470" s="69"/>
    </row>
    <row r="471" spans="3:3" ht="15.75" customHeight="1" x14ac:dyDescent="0.35">
      <c r="C471" s="69"/>
    </row>
    <row r="472" spans="3:3" ht="15.75" customHeight="1" x14ac:dyDescent="0.35">
      <c r="C472" s="69"/>
    </row>
    <row r="473" spans="3:3" ht="15.75" customHeight="1" x14ac:dyDescent="0.35">
      <c r="C473" s="69"/>
    </row>
    <row r="474" spans="3:3" ht="15.75" customHeight="1" x14ac:dyDescent="0.35">
      <c r="C474" s="69"/>
    </row>
    <row r="475" spans="3:3" ht="15.75" customHeight="1" x14ac:dyDescent="0.35">
      <c r="C475" s="69"/>
    </row>
    <row r="476" spans="3:3" ht="15.75" customHeight="1" x14ac:dyDescent="0.35">
      <c r="C476" s="69"/>
    </row>
    <row r="477" spans="3:3" ht="15.75" customHeight="1" x14ac:dyDescent="0.35">
      <c r="C477" s="69"/>
    </row>
    <row r="478" spans="3:3" ht="15.75" customHeight="1" x14ac:dyDescent="0.35">
      <c r="C478" s="69"/>
    </row>
    <row r="479" spans="3:3" ht="15.75" customHeight="1" x14ac:dyDescent="0.35">
      <c r="C479" s="69"/>
    </row>
    <row r="480" spans="3:3" ht="15.75" customHeight="1" x14ac:dyDescent="0.35">
      <c r="C480" s="69"/>
    </row>
    <row r="481" spans="3:3" ht="15.75" customHeight="1" x14ac:dyDescent="0.35">
      <c r="C481" s="69"/>
    </row>
    <row r="482" spans="3:3" ht="15.75" customHeight="1" x14ac:dyDescent="0.35">
      <c r="C482" s="69"/>
    </row>
    <row r="483" spans="3:3" ht="15.75" customHeight="1" x14ac:dyDescent="0.35">
      <c r="C483" s="69"/>
    </row>
    <row r="484" spans="3:3" ht="15.75" customHeight="1" x14ac:dyDescent="0.35">
      <c r="C484" s="69"/>
    </row>
    <row r="485" spans="3:3" ht="15.75" customHeight="1" x14ac:dyDescent="0.35">
      <c r="C485" s="69"/>
    </row>
    <row r="486" spans="3:3" ht="15.75" customHeight="1" x14ac:dyDescent="0.35">
      <c r="C486" s="69"/>
    </row>
    <row r="487" spans="3:3" ht="15.75" customHeight="1" x14ac:dyDescent="0.35">
      <c r="C487" s="69"/>
    </row>
    <row r="488" spans="3:3" ht="15.75" customHeight="1" x14ac:dyDescent="0.35">
      <c r="C488" s="69"/>
    </row>
    <row r="489" spans="3:3" ht="15.75" customHeight="1" x14ac:dyDescent="0.35">
      <c r="C489" s="69"/>
    </row>
    <row r="490" spans="3:3" ht="15.75" customHeight="1" x14ac:dyDescent="0.35">
      <c r="C490" s="69"/>
    </row>
    <row r="491" spans="3:3" ht="15.75" customHeight="1" x14ac:dyDescent="0.35">
      <c r="C491" s="69"/>
    </row>
    <row r="492" spans="3:3" ht="15.75" customHeight="1" x14ac:dyDescent="0.35">
      <c r="C492" s="69"/>
    </row>
    <row r="493" spans="3:3" ht="15.75" customHeight="1" x14ac:dyDescent="0.35">
      <c r="C493" s="69"/>
    </row>
    <row r="494" spans="3:3" ht="15.75" customHeight="1" x14ac:dyDescent="0.35">
      <c r="C494" s="69"/>
    </row>
    <row r="495" spans="3:3" ht="15.75" customHeight="1" x14ac:dyDescent="0.35">
      <c r="C495" s="69"/>
    </row>
    <row r="496" spans="3:3" ht="15.75" customHeight="1" x14ac:dyDescent="0.35">
      <c r="C496" s="69"/>
    </row>
    <row r="497" spans="3:3" ht="15.75" customHeight="1" x14ac:dyDescent="0.35">
      <c r="C497" s="69"/>
    </row>
    <row r="498" spans="3:3" ht="15.75" customHeight="1" x14ac:dyDescent="0.35">
      <c r="C498" s="69"/>
    </row>
    <row r="499" spans="3:3" ht="15.75" customHeight="1" x14ac:dyDescent="0.35">
      <c r="C499" s="69"/>
    </row>
    <row r="500" spans="3:3" ht="15.75" customHeight="1" x14ac:dyDescent="0.35">
      <c r="C500" s="69"/>
    </row>
    <row r="501" spans="3:3" ht="15.75" customHeight="1" x14ac:dyDescent="0.35">
      <c r="C501" s="69"/>
    </row>
    <row r="502" spans="3:3" ht="15.75" customHeight="1" x14ac:dyDescent="0.35">
      <c r="C502" s="69"/>
    </row>
    <row r="503" spans="3:3" ht="15.75" customHeight="1" x14ac:dyDescent="0.35">
      <c r="C503" s="69"/>
    </row>
    <row r="504" spans="3:3" ht="15.75" customHeight="1" x14ac:dyDescent="0.35">
      <c r="C504" s="69"/>
    </row>
    <row r="505" spans="3:3" ht="15.75" customHeight="1" x14ac:dyDescent="0.35">
      <c r="C505" s="69"/>
    </row>
    <row r="506" spans="3:3" ht="15.75" customHeight="1" x14ac:dyDescent="0.35">
      <c r="C506" s="69"/>
    </row>
    <row r="507" spans="3:3" ht="15.75" customHeight="1" x14ac:dyDescent="0.35">
      <c r="C507" s="69"/>
    </row>
    <row r="508" spans="3:3" ht="15.75" customHeight="1" x14ac:dyDescent="0.35">
      <c r="C508" s="69"/>
    </row>
    <row r="509" spans="3:3" ht="15.75" customHeight="1" x14ac:dyDescent="0.35">
      <c r="C509" s="69"/>
    </row>
    <row r="510" spans="3:3" ht="15.75" customHeight="1" x14ac:dyDescent="0.35">
      <c r="C510" s="69"/>
    </row>
    <row r="511" spans="3:3" ht="15.75" customHeight="1" x14ac:dyDescent="0.35">
      <c r="C511" s="69"/>
    </row>
    <row r="512" spans="3:3" ht="15.75" customHeight="1" x14ac:dyDescent="0.35">
      <c r="C512" s="69"/>
    </row>
    <row r="513" spans="3:3" ht="15.75" customHeight="1" x14ac:dyDescent="0.35">
      <c r="C513" s="69"/>
    </row>
    <row r="514" spans="3:3" ht="15.75" customHeight="1" x14ac:dyDescent="0.35">
      <c r="C514" s="69"/>
    </row>
    <row r="515" spans="3:3" ht="15.75" customHeight="1" x14ac:dyDescent="0.35">
      <c r="C515" s="69"/>
    </row>
    <row r="516" spans="3:3" ht="15.75" customHeight="1" x14ac:dyDescent="0.35">
      <c r="C516" s="69"/>
    </row>
    <row r="517" spans="3:3" ht="15.75" customHeight="1" x14ac:dyDescent="0.35">
      <c r="C517" s="69"/>
    </row>
    <row r="518" spans="3:3" ht="15.75" customHeight="1" x14ac:dyDescent="0.35">
      <c r="C518" s="69"/>
    </row>
    <row r="519" spans="3:3" ht="15.75" customHeight="1" x14ac:dyDescent="0.35">
      <c r="C519" s="69"/>
    </row>
    <row r="520" spans="3:3" ht="15.75" customHeight="1" x14ac:dyDescent="0.35">
      <c r="C520" s="69"/>
    </row>
    <row r="521" spans="3:3" ht="15.75" customHeight="1" x14ac:dyDescent="0.35">
      <c r="C521" s="69"/>
    </row>
    <row r="522" spans="3:3" ht="15.75" customHeight="1" x14ac:dyDescent="0.35">
      <c r="C522" s="69"/>
    </row>
    <row r="523" spans="3:3" ht="15.75" customHeight="1" x14ac:dyDescent="0.35">
      <c r="C523" s="69"/>
    </row>
    <row r="524" spans="3:3" ht="15.75" customHeight="1" x14ac:dyDescent="0.35">
      <c r="C524" s="69"/>
    </row>
    <row r="525" spans="3:3" ht="15.75" customHeight="1" x14ac:dyDescent="0.35">
      <c r="C525" s="69"/>
    </row>
    <row r="526" spans="3:3" ht="15.75" customHeight="1" x14ac:dyDescent="0.35">
      <c r="C526" s="69"/>
    </row>
    <row r="527" spans="3:3" ht="15.75" customHeight="1" x14ac:dyDescent="0.35">
      <c r="C527" s="69"/>
    </row>
    <row r="528" spans="3:3" ht="15.75" customHeight="1" x14ac:dyDescent="0.35">
      <c r="C528" s="69"/>
    </row>
    <row r="529" spans="3:3" ht="15.75" customHeight="1" x14ac:dyDescent="0.35">
      <c r="C529" s="69"/>
    </row>
    <row r="530" spans="3:3" ht="15.75" customHeight="1" x14ac:dyDescent="0.35">
      <c r="C530" s="69"/>
    </row>
    <row r="531" spans="3:3" ht="15.75" customHeight="1" x14ac:dyDescent="0.35">
      <c r="C531" s="69"/>
    </row>
    <row r="532" spans="3:3" ht="15.75" customHeight="1" x14ac:dyDescent="0.35">
      <c r="C532" s="69"/>
    </row>
    <row r="533" spans="3:3" ht="15.75" customHeight="1" x14ac:dyDescent="0.35">
      <c r="C533" s="69"/>
    </row>
    <row r="534" spans="3:3" ht="15.75" customHeight="1" x14ac:dyDescent="0.35">
      <c r="C534" s="69"/>
    </row>
    <row r="535" spans="3:3" ht="15.75" customHeight="1" x14ac:dyDescent="0.35">
      <c r="C535" s="69"/>
    </row>
    <row r="536" spans="3:3" ht="15.75" customHeight="1" x14ac:dyDescent="0.35">
      <c r="C536" s="69"/>
    </row>
    <row r="537" spans="3:3" ht="15.75" customHeight="1" x14ac:dyDescent="0.35">
      <c r="C537" s="69"/>
    </row>
    <row r="538" spans="3:3" ht="15.75" customHeight="1" x14ac:dyDescent="0.35">
      <c r="C538" s="69"/>
    </row>
    <row r="539" spans="3:3" ht="15.75" customHeight="1" x14ac:dyDescent="0.35">
      <c r="C539" s="69"/>
    </row>
    <row r="540" spans="3:3" ht="15.75" customHeight="1" x14ac:dyDescent="0.35">
      <c r="C540" s="69"/>
    </row>
    <row r="541" spans="3:3" ht="15.75" customHeight="1" x14ac:dyDescent="0.35">
      <c r="C541" s="69"/>
    </row>
    <row r="542" spans="3:3" ht="15.75" customHeight="1" x14ac:dyDescent="0.35">
      <c r="C542" s="69"/>
    </row>
    <row r="543" spans="3:3" ht="15.75" customHeight="1" x14ac:dyDescent="0.35">
      <c r="C543" s="69"/>
    </row>
    <row r="544" spans="3:3" ht="15.75" customHeight="1" x14ac:dyDescent="0.35">
      <c r="C544" s="69"/>
    </row>
    <row r="545" spans="3:3" ht="15.75" customHeight="1" x14ac:dyDescent="0.35">
      <c r="C545" s="69"/>
    </row>
    <row r="546" spans="3:3" ht="15.75" customHeight="1" x14ac:dyDescent="0.35">
      <c r="C546" s="69"/>
    </row>
    <row r="547" spans="3:3" ht="15.75" customHeight="1" x14ac:dyDescent="0.35">
      <c r="C547" s="69"/>
    </row>
    <row r="548" spans="3:3" ht="15.75" customHeight="1" x14ac:dyDescent="0.35">
      <c r="C548" s="69"/>
    </row>
    <row r="549" spans="3:3" ht="15.75" customHeight="1" x14ac:dyDescent="0.35">
      <c r="C549" s="69"/>
    </row>
    <row r="550" spans="3:3" ht="15.75" customHeight="1" x14ac:dyDescent="0.35">
      <c r="C550" s="69"/>
    </row>
    <row r="551" spans="3:3" ht="15.75" customHeight="1" x14ac:dyDescent="0.35">
      <c r="C551" s="69"/>
    </row>
    <row r="552" spans="3:3" ht="15.75" customHeight="1" x14ac:dyDescent="0.35">
      <c r="C552" s="69"/>
    </row>
    <row r="553" spans="3:3" ht="15.75" customHeight="1" x14ac:dyDescent="0.35">
      <c r="C553" s="69"/>
    </row>
    <row r="554" spans="3:3" ht="15.75" customHeight="1" x14ac:dyDescent="0.35">
      <c r="C554" s="69"/>
    </row>
    <row r="555" spans="3:3" ht="15.75" customHeight="1" x14ac:dyDescent="0.35">
      <c r="C555" s="69"/>
    </row>
    <row r="556" spans="3:3" ht="15.75" customHeight="1" x14ac:dyDescent="0.35">
      <c r="C556" s="69"/>
    </row>
    <row r="557" spans="3:3" ht="15.75" customHeight="1" x14ac:dyDescent="0.35">
      <c r="C557" s="69"/>
    </row>
    <row r="558" spans="3:3" ht="15.75" customHeight="1" x14ac:dyDescent="0.35">
      <c r="C558" s="69"/>
    </row>
    <row r="559" spans="3:3" ht="15.75" customHeight="1" x14ac:dyDescent="0.35">
      <c r="C559" s="69"/>
    </row>
    <row r="560" spans="3:3" ht="15.75" customHeight="1" x14ac:dyDescent="0.35">
      <c r="C560" s="69"/>
    </row>
    <row r="561" spans="3:3" ht="15.75" customHeight="1" x14ac:dyDescent="0.35">
      <c r="C561" s="69"/>
    </row>
    <row r="562" spans="3:3" ht="15.75" customHeight="1" x14ac:dyDescent="0.35">
      <c r="C562" s="69"/>
    </row>
    <row r="563" spans="3:3" ht="15.75" customHeight="1" x14ac:dyDescent="0.35">
      <c r="C563" s="69"/>
    </row>
    <row r="564" spans="3:3" ht="15.75" customHeight="1" x14ac:dyDescent="0.35">
      <c r="C564" s="69"/>
    </row>
    <row r="565" spans="3:3" ht="15.75" customHeight="1" x14ac:dyDescent="0.35">
      <c r="C565" s="69"/>
    </row>
    <row r="566" spans="3:3" ht="15.75" customHeight="1" x14ac:dyDescent="0.35">
      <c r="C566" s="69"/>
    </row>
    <row r="567" spans="3:3" ht="15.75" customHeight="1" x14ac:dyDescent="0.35">
      <c r="C567" s="69"/>
    </row>
    <row r="568" spans="3:3" ht="15.75" customHeight="1" x14ac:dyDescent="0.35">
      <c r="C568" s="69"/>
    </row>
    <row r="569" spans="3:3" ht="15.75" customHeight="1" x14ac:dyDescent="0.35">
      <c r="C569" s="69"/>
    </row>
    <row r="570" spans="3:3" ht="15.75" customHeight="1" x14ac:dyDescent="0.35">
      <c r="C570" s="69"/>
    </row>
    <row r="571" spans="3:3" ht="15.75" customHeight="1" x14ac:dyDescent="0.35">
      <c r="C571" s="69"/>
    </row>
    <row r="572" spans="3:3" ht="15.75" customHeight="1" x14ac:dyDescent="0.35">
      <c r="C572" s="69"/>
    </row>
    <row r="573" spans="3:3" ht="15.75" customHeight="1" x14ac:dyDescent="0.35">
      <c r="C573" s="69"/>
    </row>
    <row r="574" spans="3:3" ht="15.75" customHeight="1" x14ac:dyDescent="0.35">
      <c r="C574" s="69"/>
    </row>
    <row r="575" spans="3:3" ht="15.75" customHeight="1" x14ac:dyDescent="0.35">
      <c r="C575" s="69"/>
    </row>
    <row r="576" spans="3:3" ht="15.75" customHeight="1" x14ac:dyDescent="0.35">
      <c r="C576" s="69"/>
    </row>
    <row r="577" spans="3:3" ht="15.75" customHeight="1" x14ac:dyDescent="0.35">
      <c r="C577" s="69"/>
    </row>
    <row r="578" spans="3:3" ht="15.75" customHeight="1" x14ac:dyDescent="0.35">
      <c r="C578" s="69"/>
    </row>
    <row r="579" spans="3:3" ht="15.75" customHeight="1" x14ac:dyDescent="0.35">
      <c r="C579" s="69"/>
    </row>
    <row r="580" spans="3:3" ht="15.75" customHeight="1" x14ac:dyDescent="0.35">
      <c r="C580" s="69"/>
    </row>
    <row r="581" spans="3:3" ht="15.75" customHeight="1" x14ac:dyDescent="0.35">
      <c r="C581" s="69"/>
    </row>
    <row r="582" spans="3:3" ht="15.75" customHeight="1" x14ac:dyDescent="0.35">
      <c r="C582" s="69"/>
    </row>
    <row r="583" spans="3:3" ht="15.75" customHeight="1" x14ac:dyDescent="0.35">
      <c r="C583" s="69"/>
    </row>
    <row r="584" spans="3:3" ht="15.75" customHeight="1" x14ac:dyDescent="0.35">
      <c r="C584" s="69"/>
    </row>
    <row r="585" spans="3:3" ht="15.75" customHeight="1" x14ac:dyDescent="0.35">
      <c r="C585" s="69"/>
    </row>
    <row r="586" spans="3:3" ht="15.75" customHeight="1" x14ac:dyDescent="0.35">
      <c r="C586" s="69"/>
    </row>
    <row r="587" spans="3:3" ht="15.75" customHeight="1" x14ac:dyDescent="0.35">
      <c r="C587" s="69"/>
    </row>
    <row r="588" spans="3:3" ht="15.75" customHeight="1" x14ac:dyDescent="0.35">
      <c r="C588" s="69"/>
    </row>
    <row r="589" spans="3:3" ht="15.75" customHeight="1" x14ac:dyDescent="0.35">
      <c r="C589" s="69"/>
    </row>
    <row r="590" spans="3:3" ht="15.75" customHeight="1" x14ac:dyDescent="0.35">
      <c r="C590" s="69"/>
    </row>
    <row r="591" spans="3:3" ht="15.75" customHeight="1" x14ac:dyDescent="0.35">
      <c r="C591" s="69"/>
    </row>
    <row r="592" spans="3:3" ht="15.75" customHeight="1" x14ac:dyDescent="0.35">
      <c r="C592" s="69"/>
    </row>
    <row r="593" spans="3:3" ht="15.75" customHeight="1" x14ac:dyDescent="0.35">
      <c r="C593" s="69"/>
    </row>
    <row r="594" spans="3:3" ht="15.75" customHeight="1" x14ac:dyDescent="0.35">
      <c r="C594" s="69"/>
    </row>
    <row r="595" spans="3:3" ht="15.75" customHeight="1" x14ac:dyDescent="0.35">
      <c r="C595" s="69"/>
    </row>
    <row r="596" spans="3:3" ht="15.75" customHeight="1" x14ac:dyDescent="0.35">
      <c r="C596" s="69"/>
    </row>
    <row r="597" spans="3:3" ht="15.75" customHeight="1" x14ac:dyDescent="0.35">
      <c r="C597" s="69"/>
    </row>
    <row r="598" spans="3:3" ht="15.75" customHeight="1" x14ac:dyDescent="0.35">
      <c r="C598" s="69"/>
    </row>
    <row r="599" spans="3:3" ht="15.75" customHeight="1" x14ac:dyDescent="0.35">
      <c r="C599" s="69"/>
    </row>
    <row r="600" spans="3:3" ht="15.75" customHeight="1" x14ac:dyDescent="0.35">
      <c r="C600" s="69"/>
    </row>
    <row r="601" spans="3:3" ht="15.75" customHeight="1" x14ac:dyDescent="0.35">
      <c r="C601" s="69"/>
    </row>
    <row r="602" spans="3:3" ht="15.75" customHeight="1" x14ac:dyDescent="0.35">
      <c r="C602" s="69"/>
    </row>
    <row r="603" spans="3:3" ht="15.75" customHeight="1" x14ac:dyDescent="0.35">
      <c r="C603" s="69"/>
    </row>
    <row r="604" spans="3:3" ht="15.75" customHeight="1" x14ac:dyDescent="0.35">
      <c r="C604" s="69"/>
    </row>
    <row r="605" spans="3:3" ht="15.75" customHeight="1" x14ac:dyDescent="0.35">
      <c r="C605" s="69"/>
    </row>
    <row r="606" spans="3:3" ht="15.75" customHeight="1" x14ac:dyDescent="0.35">
      <c r="C606" s="69"/>
    </row>
    <row r="607" spans="3:3" ht="15.75" customHeight="1" x14ac:dyDescent="0.35">
      <c r="C607" s="69"/>
    </row>
    <row r="608" spans="3:3" ht="15.75" customHeight="1" x14ac:dyDescent="0.35">
      <c r="C608" s="69"/>
    </row>
    <row r="609" spans="3:3" ht="15.75" customHeight="1" x14ac:dyDescent="0.35">
      <c r="C609" s="69"/>
    </row>
    <row r="610" spans="3:3" ht="15.75" customHeight="1" x14ac:dyDescent="0.35">
      <c r="C610" s="69"/>
    </row>
    <row r="611" spans="3:3" ht="15.75" customHeight="1" x14ac:dyDescent="0.35">
      <c r="C611" s="69"/>
    </row>
    <row r="612" spans="3:3" ht="15.75" customHeight="1" x14ac:dyDescent="0.35">
      <c r="C612" s="69"/>
    </row>
    <row r="613" spans="3:3" ht="15.75" customHeight="1" x14ac:dyDescent="0.35">
      <c r="C613" s="69"/>
    </row>
    <row r="614" spans="3:3" ht="15.75" customHeight="1" x14ac:dyDescent="0.35">
      <c r="C614" s="69"/>
    </row>
    <row r="615" spans="3:3" ht="15.75" customHeight="1" x14ac:dyDescent="0.35">
      <c r="C615" s="69"/>
    </row>
    <row r="616" spans="3:3" ht="15.75" customHeight="1" x14ac:dyDescent="0.35">
      <c r="C616" s="69"/>
    </row>
    <row r="617" spans="3:3" ht="15.75" customHeight="1" x14ac:dyDescent="0.35">
      <c r="C617" s="69"/>
    </row>
    <row r="618" spans="3:3" ht="15.75" customHeight="1" x14ac:dyDescent="0.35">
      <c r="C618" s="69"/>
    </row>
    <row r="619" spans="3:3" ht="15.75" customHeight="1" x14ac:dyDescent="0.35">
      <c r="C619" s="69"/>
    </row>
    <row r="620" spans="3:3" ht="15.75" customHeight="1" x14ac:dyDescent="0.35">
      <c r="C620" s="69"/>
    </row>
    <row r="621" spans="3:3" ht="15.75" customHeight="1" x14ac:dyDescent="0.35">
      <c r="C621" s="69"/>
    </row>
    <row r="622" spans="3:3" ht="15.75" customHeight="1" x14ac:dyDescent="0.35">
      <c r="C622" s="69"/>
    </row>
    <row r="623" spans="3:3" ht="15.75" customHeight="1" x14ac:dyDescent="0.35">
      <c r="C623" s="69"/>
    </row>
    <row r="624" spans="3:3" ht="15.75" customHeight="1" x14ac:dyDescent="0.35">
      <c r="C624" s="69"/>
    </row>
    <row r="625" spans="3:3" ht="15.75" customHeight="1" x14ac:dyDescent="0.35">
      <c r="C625" s="69"/>
    </row>
    <row r="626" spans="3:3" ht="15.75" customHeight="1" x14ac:dyDescent="0.35">
      <c r="C626" s="69"/>
    </row>
    <row r="627" spans="3:3" ht="15.75" customHeight="1" x14ac:dyDescent="0.35">
      <c r="C627" s="69"/>
    </row>
    <row r="628" spans="3:3" ht="15.75" customHeight="1" x14ac:dyDescent="0.35">
      <c r="C628" s="69"/>
    </row>
    <row r="629" spans="3:3" ht="15.75" customHeight="1" x14ac:dyDescent="0.35">
      <c r="C629" s="69"/>
    </row>
    <row r="630" spans="3:3" ht="15.75" customHeight="1" x14ac:dyDescent="0.35">
      <c r="C630" s="69"/>
    </row>
    <row r="631" spans="3:3" ht="15.75" customHeight="1" x14ac:dyDescent="0.35">
      <c r="C631" s="69"/>
    </row>
    <row r="632" spans="3:3" ht="15.75" customHeight="1" x14ac:dyDescent="0.35">
      <c r="C632" s="69"/>
    </row>
    <row r="633" spans="3:3" ht="15.75" customHeight="1" x14ac:dyDescent="0.35">
      <c r="C633" s="69"/>
    </row>
    <row r="634" spans="3:3" ht="15.75" customHeight="1" x14ac:dyDescent="0.35">
      <c r="C634" s="69"/>
    </row>
    <row r="635" spans="3:3" ht="15.75" customHeight="1" x14ac:dyDescent="0.35">
      <c r="C635" s="69"/>
    </row>
    <row r="636" spans="3:3" ht="15.75" customHeight="1" x14ac:dyDescent="0.35">
      <c r="C636" s="69"/>
    </row>
    <row r="637" spans="3:3" ht="15.75" customHeight="1" x14ac:dyDescent="0.35">
      <c r="C637" s="69"/>
    </row>
    <row r="638" spans="3:3" ht="15.75" customHeight="1" x14ac:dyDescent="0.35">
      <c r="C638" s="69"/>
    </row>
    <row r="639" spans="3:3" ht="15.75" customHeight="1" x14ac:dyDescent="0.35">
      <c r="C639" s="69"/>
    </row>
    <row r="640" spans="3:3" ht="15.75" customHeight="1" x14ac:dyDescent="0.35">
      <c r="C640" s="69"/>
    </row>
    <row r="641" spans="3:3" ht="15.75" customHeight="1" x14ac:dyDescent="0.35">
      <c r="C641" s="69"/>
    </row>
    <row r="642" spans="3:3" ht="15.75" customHeight="1" x14ac:dyDescent="0.35">
      <c r="C642" s="69"/>
    </row>
    <row r="643" spans="3:3" ht="15.75" customHeight="1" x14ac:dyDescent="0.35">
      <c r="C643" s="69"/>
    </row>
    <row r="644" spans="3:3" ht="15.75" customHeight="1" x14ac:dyDescent="0.35">
      <c r="C644" s="69"/>
    </row>
    <row r="645" spans="3:3" ht="15.75" customHeight="1" x14ac:dyDescent="0.35">
      <c r="C645" s="69"/>
    </row>
    <row r="646" spans="3:3" ht="15.75" customHeight="1" x14ac:dyDescent="0.35">
      <c r="C646" s="69"/>
    </row>
    <row r="647" spans="3:3" ht="15.75" customHeight="1" x14ac:dyDescent="0.35">
      <c r="C647" s="69"/>
    </row>
    <row r="648" spans="3:3" ht="15.75" customHeight="1" x14ac:dyDescent="0.35">
      <c r="C648" s="69"/>
    </row>
    <row r="649" spans="3:3" ht="15.75" customHeight="1" x14ac:dyDescent="0.35">
      <c r="C649" s="69"/>
    </row>
    <row r="650" spans="3:3" ht="15.75" customHeight="1" x14ac:dyDescent="0.35">
      <c r="C650" s="69"/>
    </row>
    <row r="651" spans="3:3" ht="15.75" customHeight="1" x14ac:dyDescent="0.35">
      <c r="C651" s="69"/>
    </row>
    <row r="652" spans="3:3" ht="15.75" customHeight="1" x14ac:dyDescent="0.35">
      <c r="C652" s="69"/>
    </row>
    <row r="653" spans="3:3" ht="15.75" customHeight="1" x14ac:dyDescent="0.35">
      <c r="C653" s="69"/>
    </row>
    <row r="654" spans="3:3" ht="15.75" customHeight="1" x14ac:dyDescent="0.35">
      <c r="C654" s="69"/>
    </row>
    <row r="655" spans="3:3" ht="15.75" customHeight="1" x14ac:dyDescent="0.35">
      <c r="C655" s="69"/>
    </row>
    <row r="656" spans="3:3" ht="15.75" customHeight="1" x14ac:dyDescent="0.35">
      <c r="C656" s="69"/>
    </row>
    <row r="657" spans="3:3" ht="15.75" customHeight="1" x14ac:dyDescent="0.35">
      <c r="C657" s="69"/>
    </row>
    <row r="658" spans="3:3" ht="15.75" customHeight="1" x14ac:dyDescent="0.35">
      <c r="C658" s="69"/>
    </row>
    <row r="659" spans="3:3" ht="15.75" customHeight="1" x14ac:dyDescent="0.35">
      <c r="C659" s="69"/>
    </row>
    <row r="660" spans="3:3" ht="15.75" customHeight="1" x14ac:dyDescent="0.35">
      <c r="C660" s="69"/>
    </row>
    <row r="661" spans="3:3" ht="15.75" customHeight="1" x14ac:dyDescent="0.35">
      <c r="C661" s="69"/>
    </row>
    <row r="662" spans="3:3" ht="15.75" customHeight="1" x14ac:dyDescent="0.35">
      <c r="C662" s="69"/>
    </row>
    <row r="663" spans="3:3" ht="15.75" customHeight="1" x14ac:dyDescent="0.35">
      <c r="C663" s="69"/>
    </row>
    <row r="664" spans="3:3" ht="15.75" customHeight="1" x14ac:dyDescent="0.35">
      <c r="C664" s="69"/>
    </row>
    <row r="665" spans="3:3" ht="15.75" customHeight="1" x14ac:dyDescent="0.35">
      <c r="C665" s="69"/>
    </row>
    <row r="666" spans="3:3" ht="15.75" customHeight="1" x14ac:dyDescent="0.35">
      <c r="C666" s="69"/>
    </row>
    <row r="667" spans="3:3" ht="15.75" customHeight="1" x14ac:dyDescent="0.35">
      <c r="C667" s="69"/>
    </row>
    <row r="668" spans="3:3" ht="15.75" customHeight="1" x14ac:dyDescent="0.35">
      <c r="C668" s="69"/>
    </row>
    <row r="669" spans="3:3" ht="15.75" customHeight="1" x14ac:dyDescent="0.35">
      <c r="C669" s="69"/>
    </row>
    <row r="670" spans="3:3" ht="15.75" customHeight="1" x14ac:dyDescent="0.35">
      <c r="C670" s="69"/>
    </row>
    <row r="671" spans="3:3" ht="15.75" customHeight="1" x14ac:dyDescent="0.35">
      <c r="C671" s="69"/>
    </row>
    <row r="672" spans="3:3" ht="15.75" customHeight="1" x14ac:dyDescent="0.35">
      <c r="C672" s="69"/>
    </row>
    <row r="673" spans="3:3" ht="15.75" customHeight="1" x14ac:dyDescent="0.35">
      <c r="C673" s="69"/>
    </row>
    <row r="674" spans="3:3" ht="15.75" customHeight="1" x14ac:dyDescent="0.35">
      <c r="C674" s="69"/>
    </row>
    <row r="675" spans="3:3" ht="15.75" customHeight="1" x14ac:dyDescent="0.35">
      <c r="C675" s="69"/>
    </row>
    <row r="676" spans="3:3" ht="15.75" customHeight="1" x14ac:dyDescent="0.35">
      <c r="C676" s="69"/>
    </row>
    <row r="677" spans="3:3" ht="15.75" customHeight="1" x14ac:dyDescent="0.35">
      <c r="C677" s="69"/>
    </row>
    <row r="678" spans="3:3" ht="15.75" customHeight="1" x14ac:dyDescent="0.35">
      <c r="C678" s="69"/>
    </row>
    <row r="679" spans="3:3" ht="15.75" customHeight="1" x14ac:dyDescent="0.35">
      <c r="C679" s="69"/>
    </row>
    <row r="680" spans="3:3" ht="15.75" customHeight="1" x14ac:dyDescent="0.35">
      <c r="C680" s="69"/>
    </row>
    <row r="681" spans="3:3" ht="15.75" customHeight="1" x14ac:dyDescent="0.35">
      <c r="C681" s="69"/>
    </row>
    <row r="682" spans="3:3" ht="15.75" customHeight="1" x14ac:dyDescent="0.35">
      <c r="C682" s="69"/>
    </row>
    <row r="683" spans="3:3" ht="15.75" customHeight="1" x14ac:dyDescent="0.35">
      <c r="C683" s="69"/>
    </row>
    <row r="684" spans="3:3" ht="15.75" customHeight="1" x14ac:dyDescent="0.35">
      <c r="C684" s="69"/>
    </row>
    <row r="685" spans="3:3" ht="15.75" customHeight="1" x14ac:dyDescent="0.35">
      <c r="C685" s="69"/>
    </row>
    <row r="686" spans="3:3" ht="15.75" customHeight="1" x14ac:dyDescent="0.35">
      <c r="C686" s="69"/>
    </row>
    <row r="687" spans="3:3" ht="15.75" customHeight="1" x14ac:dyDescent="0.35">
      <c r="C687" s="69"/>
    </row>
    <row r="688" spans="3:3" ht="15.75" customHeight="1" x14ac:dyDescent="0.35">
      <c r="C688" s="69"/>
    </row>
    <row r="689" spans="3:3" ht="15.75" customHeight="1" x14ac:dyDescent="0.35">
      <c r="C689" s="69"/>
    </row>
    <row r="690" spans="3:3" ht="15.75" customHeight="1" x14ac:dyDescent="0.35">
      <c r="C690" s="69"/>
    </row>
    <row r="691" spans="3:3" ht="15.75" customHeight="1" x14ac:dyDescent="0.35">
      <c r="C691" s="69"/>
    </row>
    <row r="692" spans="3:3" ht="15.75" customHeight="1" x14ac:dyDescent="0.35">
      <c r="C692" s="69"/>
    </row>
    <row r="693" spans="3:3" ht="15.75" customHeight="1" x14ac:dyDescent="0.35">
      <c r="C693" s="69"/>
    </row>
    <row r="694" spans="3:3" ht="15.75" customHeight="1" x14ac:dyDescent="0.35">
      <c r="C694" s="69"/>
    </row>
    <row r="695" spans="3:3" ht="15.75" customHeight="1" x14ac:dyDescent="0.35">
      <c r="C695" s="69"/>
    </row>
    <row r="696" spans="3:3" ht="15.75" customHeight="1" x14ac:dyDescent="0.35">
      <c r="C696" s="69"/>
    </row>
    <row r="697" spans="3:3" ht="15.75" customHeight="1" x14ac:dyDescent="0.35">
      <c r="C697" s="69"/>
    </row>
    <row r="698" spans="3:3" ht="15.75" customHeight="1" x14ac:dyDescent="0.35">
      <c r="C698" s="69"/>
    </row>
    <row r="699" spans="3:3" ht="15.75" customHeight="1" x14ac:dyDescent="0.35">
      <c r="C699" s="69"/>
    </row>
    <row r="700" spans="3:3" ht="15.75" customHeight="1" x14ac:dyDescent="0.35">
      <c r="C700" s="69"/>
    </row>
    <row r="701" spans="3:3" ht="15.75" customHeight="1" x14ac:dyDescent="0.35">
      <c r="C701" s="69"/>
    </row>
    <row r="702" spans="3:3" ht="15.75" customHeight="1" x14ac:dyDescent="0.35">
      <c r="C702" s="69"/>
    </row>
    <row r="703" spans="3:3" ht="15.75" customHeight="1" x14ac:dyDescent="0.35">
      <c r="C703" s="69"/>
    </row>
    <row r="704" spans="3:3" ht="15.75" customHeight="1" x14ac:dyDescent="0.35">
      <c r="C704" s="69"/>
    </row>
    <row r="705" spans="3:3" ht="15.75" customHeight="1" x14ac:dyDescent="0.35">
      <c r="C705" s="69"/>
    </row>
    <row r="706" spans="3:3" ht="15.75" customHeight="1" x14ac:dyDescent="0.35">
      <c r="C706" s="69"/>
    </row>
    <row r="707" spans="3:3" ht="15.75" customHeight="1" x14ac:dyDescent="0.35">
      <c r="C707" s="69"/>
    </row>
    <row r="708" spans="3:3" ht="15.75" customHeight="1" x14ac:dyDescent="0.35">
      <c r="C708" s="69"/>
    </row>
    <row r="709" spans="3:3" ht="15.75" customHeight="1" x14ac:dyDescent="0.35">
      <c r="C709" s="69"/>
    </row>
    <row r="710" spans="3:3" ht="15.75" customHeight="1" x14ac:dyDescent="0.35">
      <c r="C710" s="69"/>
    </row>
    <row r="711" spans="3:3" ht="15.75" customHeight="1" x14ac:dyDescent="0.35">
      <c r="C711" s="69"/>
    </row>
    <row r="712" spans="3:3" ht="15.75" customHeight="1" x14ac:dyDescent="0.35">
      <c r="C712" s="69"/>
    </row>
    <row r="713" spans="3:3" ht="15.75" customHeight="1" x14ac:dyDescent="0.35">
      <c r="C713" s="69"/>
    </row>
    <row r="714" spans="3:3" ht="15.75" customHeight="1" x14ac:dyDescent="0.35">
      <c r="C714" s="69"/>
    </row>
    <row r="715" spans="3:3" ht="15.75" customHeight="1" x14ac:dyDescent="0.35">
      <c r="C715" s="69"/>
    </row>
    <row r="716" spans="3:3" ht="15.75" customHeight="1" x14ac:dyDescent="0.35">
      <c r="C716" s="69"/>
    </row>
    <row r="717" spans="3:3" ht="15.75" customHeight="1" x14ac:dyDescent="0.35">
      <c r="C717" s="69"/>
    </row>
    <row r="718" spans="3:3" ht="15.75" customHeight="1" x14ac:dyDescent="0.35">
      <c r="C718" s="69"/>
    </row>
    <row r="719" spans="3:3" ht="15.75" customHeight="1" x14ac:dyDescent="0.35">
      <c r="C719" s="69"/>
    </row>
    <row r="720" spans="3:3" ht="15.75" customHeight="1" x14ac:dyDescent="0.35">
      <c r="C720" s="69"/>
    </row>
    <row r="721" spans="3:3" ht="15.75" customHeight="1" x14ac:dyDescent="0.35">
      <c r="C721" s="69"/>
    </row>
    <row r="722" spans="3:3" ht="15.75" customHeight="1" x14ac:dyDescent="0.35">
      <c r="C722" s="69"/>
    </row>
    <row r="723" spans="3:3" ht="15.75" customHeight="1" x14ac:dyDescent="0.35">
      <c r="C723" s="69"/>
    </row>
    <row r="724" spans="3:3" ht="15.75" customHeight="1" x14ac:dyDescent="0.35">
      <c r="C724" s="69"/>
    </row>
    <row r="725" spans="3:3" ht="15.75" customHeight="1" x14ac:dyDescent="0.35">
      <c r="C725" s="69"/>
    </row>
    <row r="726" spans="3:3" ht="15.75" customHeight="1" x14ac:dyDescent="0.35">
      <c r="C726" s="69"/>
    </row>
    <row r="727" spans="3:3" ht="15.75" customHeight="1" x14ac:dyDescent="0.35">
      <c r="C727" s="69"/>
    </row>
    <row r="728" spans="3:3" ht="15.75" customHeight="1" x14ac:dyDescent="0.35">
      <c r="C728" s="69"/>
    </row>
    <row r="729" spans="3:3" ht="15.75" customHeight="1" x14ac:dyDescent="0.35">
      <c r="C729" s="69"/>
    </row>
    <row r="730" spans="3:3" ht="15.75" customHeight="1" x14ac:dyDescent="0.35">
      <c r="C730" s="69"/>
    </row>
    <row r="731" spans="3:3" ht="15.75" customHeight="1" x14ac:dyDescent="0.35">
      <c r="C731" s="69"/>
    </row>
    <row r="732" spans="3:3" ht="15.75" customHeight="1" x14ac:dyDescent="0.35">
      <c r="C732" s="69"/>
    </row>
    <row r="733" spans="3:3" ht="15.75" customHeight="1" x14ac:dyDescent="0.35">
      <c r="C733" s="69"/>
    </row>
    <row r="734" spans="3:3" ht="15.75" customHeight="1" x14ac:dyDescent="0.35">
      <c r="C734" s="69"/>
    </row>
    <row r="735" spans="3:3" ht="15.75" customHeight="1" x14ac:dyDescent="0.35">
      <c r="C735" s="69"/>
    </row>
    <row r="736" spans="3:3" ht="15.75" customHeight="1" x14ac:dyDescent="0.35">
      <c r="C736" s="69"/>
    </row>
    <row r="737" spans="3:3" ht="15.75" customHeight="1" x14ac:dyDescent="0.35">
      <c r="C737" s="69"/>
    </row>
    <row r="738" spans="3:3" ht="15.75" customHeight="1" x14ac:dyDescent="0.35">
      <c r="C738" s="69"/>
    </row>
    <row r="739" spans="3:3" ht="15.75" customHeight="1" x14ac:dyDescent="0.35">
      <c r="C739" s="69"/>
    </row>
    <row r="740" spans="3:3" ht="15.75" customHeight="1" x14ac:dyDescent="0.35">
      <c r="C740" s="69"/>
    </row>
    <row r="741" spans="3:3" ht="15.75" customHeight="1" x14ac:dyDescent="0.35">
      <c r="C741" s="69"/>
    </row>
    <row r="742" spans="3:3" ht="15.75" customHeight="1" x14ac:dyDescent="0.35">
      <c r="C742" s="69"/>
    </row>
    <row r="743" spans="3:3" ht="15.75" customHeight="1" x14ac:dyDescent="0.35">
      <c r="C743" s="69"/>
    </row>
    <row r="744" spans="3:3" ht="15.75" customHeight="1" x14ac:dyDescent="0.35">
      <c r="C744" s="69"/>
    </row>
    <row r="745" spans="3:3" ht="15.75" customHeight="1" x14ac:dyDescent="0.35">
      <c r="C745" s="69"/>
    </row>
    <row r="746" spans="3:3" ht="15.75" customHeight="1" x14ac:dyDescent="0.35">
      <c r="C746" s="69"/>
    </row>
    <row r="747" spans="3:3" ht="15.75" customHeight="1" x14ac:dyDescent="0.35">
      <c r="C747" s="69"/>
    </row>
    <row r="748" spans="3:3" ht="15.75" customHeight="1" x14ac:dyDescent="0.35">
      <c r="C748" s="69"/>
    </row>
    <row r="749" spans="3:3" ht="15.75" customHeight="1" x14ac:dyDescent="0.35">
      <c r="C749" s="69"/>
    </row>
    <row r="750" spans="3:3" ht="15.75" customHeight="1" x14ac:dyDescent="0.35">
      <c r="C750" s="69"/>
    </row>
    <row r="751" spans="3:3" ht="15.75" customHeight="1" x14ac:dyDescent="0.35">
      <c r="C751" s="69"/>
    </row>
    <row r="752" spans="3:3" ht="15.75" customHeight="1" x14ac:dyDescent="0.35">
      <c r="C752" s="69"/>
    </row>
    <row r="753" spans="3:3" ht="15.75" customHeight="1" x14ac:dyDescent="0.35">
      <c r="C753" s="69"/>
    </row>
    <row r="754" spans="3:3" ht="15.75" customHeight="1" x14ac:dyDescent="0.35">
      <c r="C754" s="69"/>
    </row>
    <row r="755" spans="3:3" ht="15.75" customHeight="1" x14ac:dyDescent="0.35">
      <c r="C755" s="69"/>
    </row>
    <row r="756" spans="3:3" ht="15.75" customHeight="1" x14ac:dyDescent="0.35">
      <c r="C756" s="69"/>
    </row>
    <row r="757" spans="3:3" ht="15.75" customHeight="1" x14ac:dyDescent="0.35">
      <c r="C757" s="69"/>
    </row>
    <row r="758" spans="3:3" ht="15.75" customHeight="1" x14ac:dyDescent="0.35">
      <c r="C758" s="69"/>
    </row>
    <row r="759" spans="3:3" ht="15.75" customHeight="1" x14ac:dyDescent="0.35">
      <c r="C759" s="69"/>
    </row>
    <row r="760" spans="3:3" ht="15.75" customHeight="1" x14ac:dyDescent="0.35">
      <c r="C760" s="69"/>
    </row>
    <row r="761" spans="3:3" ht="15.75" customHeight="1" x14ac:dyDescent="0.35">
      <c r="C761" s="69"/>
    </row>
    <row r="762" spans="3:3" ht="15.75" customHeight="1" x14ac:dyDescent="0.35">
      <c r="C762" s="69"/>
    </row>
    <row r="763" spans="3:3" ht="15.75" customHeight="1" x14ac:dyDescent="0.35">
      <c r="C763" s="69"/>
    </row>
    <row r="764" spans="3:3" ht="15.75" customHeight="1" x14ac:dyDescent="0.35">
      <c r="C764" s="69"/>
    </row>
    <row r="765" spans="3:3" ht="15.75" customHeight="1" x14ac:dyDescent="0.35">
      <c r="C765" s="69"/>
    </row>
    <row r="766" spans="3:3" ht="15.75" customHeight="1" x14ac:dyDescent="0.35">
      <c r="C766" s="69"/>
    </row>
    <row r="767" spans="3:3" ht="15.75" customHeight="1" x14ac:dyDescent="0.35">
      <c r="C767" s="69"/>
    </row>
    <row r="768" spans="3:3" ht="15.75" customHeight="1" x14ac:dyDescent="0.35">
      <c r="C768" s="69"/>
    </row>
    <row r="769" spans="3:3" ht="15.75" customHeight="1" x14ac:dyDescent="0.35">
      <c r="C769" s="69"/>
    </row>
    <row r="770" spans="3:3" ht="15.75" customHeight="1" x14ac:dyDescent="0.35">
      <c r="C770" s="69"/>
    </row>
    <row r="771" spans="3:3" ht="15.75" customHeight="1" x14ac:dyDescent="0.35">
      <c r="C771" s="69"/>
    </row>
    <row r="772" spans="3:3" ht="15.75" customHeight="1" x14ac:dyDescent="0.35">
      <c r="C772" s="69"/>
    </row>
    <row r="773" spans="3:3" ht="15.75" customHeight="1" x14ac:dyDescent="0.35">
      <c r="C773" s="69"/>
    </row>
    <row r="774" spans="3:3" ht="15.75" customHeight="1" x14ac:dyDescent="0.35">
      <c r="C774" s="69"/>
    </row>
    <row r="775" spans="3:3" ht="15.75" customHeight="1" x14ac:dyDescent="0.35">
      <c r="C775" s="69"/>
    </row>
    <row r="776" spans="3:3" ht="15.75" customHeight="1" x14ac:dyDescent="0.35">
      <c r="C776" s="69"/>
    </row>
    <row r="777" spans="3:3" ht="15.75" customHeight="1" x14ac:dyDescent="0.35">
      <c r="C777" s="69"/>
    </row>
    <row r="778" spans="3:3" ht="15.75" customHeight="1" x14ac:dyDescent="0.35">
      <c r="C778" s="69"/>
    </row>
    <row r="779" spans="3:3" ht="15.75" customHeight="1" x14ac:dyDescent="0.35">
      <c r="C779" s="69"/>
    </row>
    <row r="780" spans="3:3" ht="15.75" customHeight="1" x14ac:dyDescent="0.35">
      <c r="C780" s="69"/>
    </row>
    <row r="781" spans="3:3" ht="15.75" customHeight="1" x14ac:dyDescent="0.35">
      <c r="C781" s="69"/>
    </row>
    <row r="782" spans="3:3" ht="15.75" customHeight="1" x14ac:dyDescent="0.35">
      <c r="C782" s="69"/>
    </row>
    <row r="783" spans="3:3" ht="15.75" customHeight="1" x14ac:dyDescent="0.35">
      <c r="C783" s="69"/>
    </row>
    <row r="784" spans="3:3" ht="15.75" customHeight="1" x14ac:dyDescent="0.35">
      <c r="C784" s="69"/>
    </row>
    <row r="785" spans="3:3" ht="15.75" customHeight="1" x14ac:dyDescent="0.35">
      <c r="C785" s="69"/>
    </row>
    <row r="786" spans="3:3" ht="15.75" customHeight="1" x14ac:dyDescent="0.35">
      <c r="C786" s="69"/>
    </row>
    <row r="787" spans="3:3" ht="15.75" customHeight="1" x14ac:dyDescent="0.35">
      <c r="C787" s="69"/>
    </row>
    <row r="788" spans="3:3" ht="15.75" customHeight="1" x14ac:dyDescent="0.35">
      <c r="C788" s="69"/>
    </row>
    <row r="789" spans="3:3" ht="15.75" customHeight="1" x14ac:dyDescent="0.35">
      <c r="C789" s="69"/>
    </row>
    <row r="790" spans="3:3" ht="15.75" customHeight="1" x14ac:dyDescent="0.35">
      <c r="C790" s="69"/>
    </row>
    <row r="791" spans="3:3" ht="15.75" customHeight="1" x14ac:dyDescent="0.35">
      <c r="C791" s="69"/>
    </row>
    <row r="792" spans="3:3" ht="15.75" customHeight="1" x14ac:dyDescent="0.35">
      <c r="C792" s="69"/>
    </row>
    <row r="793" spans="3:3" ht="15.75" customHeight="1" x14ac:dyDescent="0.35">
      <c r="C793" s="69"/>
    </row>
    <row r="794" spans="3:3" ht="15.75" customHeight="1" x14ac:dyDescent="0.35">
      <c r="C794" s="69"/>
    </row>
    <row r="795" spans="3:3" ht="15.75" customHeight="1" x14ac:dyDescent="0.35">
      <c r="C795" s="69"/>
    </row>
    <row r="796" spans="3:3" ht="15.75" customHeight="1" x14ac:dyDescent="0.35">
      <c r="C796" s="69"/>
    </row>
    <row r="797" spans="3:3" ht="15.75" customHeight="1" x14ac:dyDescent="0.35">
      <c r="C797" s="69"/>
    </row>
    <row r="798" spans="3:3" ht="15.75" customHeight="1" x14ac:dyDescent="0.35">
      <c r="C798" s="69"/>
    </row>
    <row r="799" spans="3:3" ht="15.75" customHeight="1" x14ac:dyDescent="0.35">
      <c r="C799" s="69"/>
    </row>
    <row r="800" spans="3:3" ht="15.75" customHeight="1" x14ac:dyDescent="0.35">
      <c r="C800" s="69"/>
    </row>
    <row r="801" spans="3:3" ht="15.75" customHeight="1" x14ac:dyDescent="0.35">
      <c r="C801" s="69"/>
    </row>
    <row r="802" spans="3:3" ht="15.75" customHeight="1" x14ac:dyDescent="0.35">
      <c r="C802" s="69"/>
    </row>
    <row r="803" spans="3:3" ht="15.75" customHeight="1" x14ac:dyDescent="0.35">
      <c r="C803" s="69"/>
    </row>
    <row r="804" spans="3:3" ht="15.75" customHeight="1" x14ac:dyDescent="0.35">
      <c r="C804" s="69"/>
    </row>
    <row r="805" spans="3:3" ht="15.75" customHeight="1" x14ac:dyDescent="0.35">
      <c r="C805" s="69"/>
    </row>
    <row r="806" spans="3:3" ht="15.75" customHeight="1" x14ac:dyDescent="0.35">
      <c r="C806" s="69"/>
    </row>
    <row r="807" spans="3:3" ht="15.75" customHeight="1" x14ac:dyDescent="0.35">
      <c r="C807" s="69"/>
    </row>
    <row r="808" spans="3:3" ht="15.75" customHeight="1" x14ac:dyDescent="0.35">
      <c r="C808" s="69"/>
    </row>
    <row r="809" spans="3:3" ht="15.75" customHeight="1" x14ac:dyDescent="0.35">
      <c r="C809" s="69"/>
    </row>
    <row r="810" spans="3:3" ht="15.75" customHeight="1" x14ac:dyDescent="0.35">
      <c r="C810" s="69"/>
    </row>
    <row r="811" spans="3:3" ht="15.75" customHeight="1" x14ac:dyDescent="0.35">
      <c r="C811" s="69"/>
    </row>
    <row r="812" spans="3:3" ht="15.75" customHeight="1" x14ac:dyDescent="0.35">
      <c r="C812" s="69"/>
    </row>
    <row r="813" spans="3:3" ht="15.75" customHeight="1" x14ac:dyDescent="0.35">
      <c r="C813" s="69"/>
    </row>
    <row r="814" spans="3:3" ht="15.75" customHeight="1" x14ac:dyDescent="0.35">
      <c r="C814" s="69"/>
    </row>
    <row r="815" spans="3:3" ht="15.75" customHeight="1" x14ac:dyDescent="0.35">
      <c r="C815" s="69"/>
    </row>
    <row r="816" spans="3:3" ht="15.75" customHeight="1" x14ac:dyDescent="0.35">
      <c r="C816" s="69"/>
    </row>
    <row r="817" spans="3:3" ht="15.75" customHeight="1" x14ac:dyDescent="0.35">
      <c r="C817" s="69"/>
    </row>
    <row r="818" spans="3:3" ht="15.75" customHeight="1" x14ac:dyDescent="0.35">
      <c r="C818" s="69"/>
    </row>
    <row r="819" spans="3:3" ht="15.75" customHeight="1" x14ac:dyDescent="0.35">
      <c r="C819" s="69"/>
    </row>
    <row r="820" spans="3:3" ht="15.75" customHeight="1" x14ac:dyDescent="0.35">
      <c r="C820" s="69"/>
    </row>
    <row r="821" spans="3:3" ht="15.75" customHeight="1" x14ac:dyDescent="0.35">
      <c r="C821" s="69"/>
    </row>
    <row r="822" spans="3:3" ht="15.75" customHeight="1" x14ac:dyDescent="0.35">
      <c r="C822" s="69"/>
    </row>
    <row r="823" spans="3:3" ht="15.75" customHeight="1" x14ac:dyDescent="0.35">
      <c r="C823" s="69"/>
    </row>
    <row r="824" spans="3:3" ht="15.75" customHeight="1" x14ac:dyDescent="0.35">
      <c r="C824" s="69"/>
    </row>
    <row r="825" spans="3:3" ht="15.75" customHeight="1" x14ac:dyDescent="0.35">
      <c r="C825" s="69"/>
    </row>
    <row r="826" spans="3:3" ht="15.75" customHeight="1" x14ac:dyDescent="0.35">
      <c r="C826" s="69"/>
    </row>
    <row r="827" spans="3:3" ht="15.75" customHeight="1" x14ac:dyDescent="0.35">
      <c r="C827" s="69"/>
    </row>
    <row r="828" spans="3:3" ht="15.75" customHeight="1" x14ac:dyDescent="0.35">
      <c r="C828" s="69"/>
    </row>
    <row r="829" spans="3:3" ht="15.75" customHeight="1" x14ac:dyDescent="0.35">
      <c r="C829" s="69"/>
    </row>
    <row r="830" spans="3:3" ht="15.75" customHeight="1" x14ac:dyDescent="0.35">
      <c r="C830" s="69"/>
    </row>
    <row r="831" spans="3:3" ht="15.75" customHeight="1" x14ac:dyDescent="0.35">
      <c r="C831" s="69"/>
    </row>
    <row r="832" spans="3:3" ht="15.75" customHeight="1" x14ac:dyDescent="0.35">
      <c r="C832" s="69"/>
    </row>
    <row r="833" spans="3:3" ht="15.75" customHeight="1" x14ac:dyDescent="0.35">
      <c r="C833" s="69"/>
    </row>
    <row r="834" spans="3:3" ht="15.75" customHeight="1" x14ac:dyDescent="0.35">
      <c r="C834" s="69"/>
    </row>
    <row r="835" spans="3:3" ht="15.75" customHeight="1" x14ac:dyDescent="0.35">
      <c r="C835" s="69"/>
    </row>
    <row r="836" spans="3:3" ht="15.75" customHeight="1" x14ac:dyDescent="0.35">
      <c r="C836" s="69"/>
    </row>
    <row r="837" spans="3:3" ht="15.75" customHeight="1" x14ac:dyDescent="0.35">
      <c r="C837" s="69"/>
    </row>
    <row r="838" spans="3:3" ht="15.75" customHeight="1" x14ac:dyDescent="0.35">
      <c r="C838" s="69"/>
    </row>
    <row r="839" spans="3:3" ht="15.75" customHeight="1" x14ac:dyDescent="0.35">
      <c r="C839" s="69"/>
    </row>
    <row r="840" spans="3:3" ht="15.75" customHeight="1" x14ac:dyDescent="0.35">
      <c r="C840" s="69"/>
    </row>
    <row r="841" spans="3:3" ht="15.75" customHeight="1" x14ac:dyDescent="0.35">
      <c r="C841" s="69"/>
    </row>
    <row r="842" spans="3:3" ht="15.75" customHeight="1" x14ac:dyDescent="0.35">
      <c r="C842" s="69"/>
    </row>
    <row r="843" spans="3:3" ht="15.75" customHeight="1" x14ac:dyDescent="0.35">
      <c r="C843" s="69"/>
    </row>
    <row r="844" spans="3:3" ht="15.75" customHeight="1" x14ac:dyDescent="0.35">
      <c r="C844" s="69"/>
    </row>
    <row r="845" spans="3:3" ht="15.75" customHeight="1" x14ac:dyDescent="0.35">
      <c r="C845" s="69"/>
    </row>
    <row r="846" spans="3:3" ht="15.75" customHeight="1" x14ac:dyDescent="0.35">
      <c r="C846" s="69"/>
    </row>
    <row r="847" spans="3:3" ht="15.75" customHeight="1" x14ac:dyDescent="0.35">
      <c r="C847" s="69"/>
    </row>
    <row r="848" spans="3:3" ht="15.75" customHeight="1" x14ac:dyDescent="0.35">
      <c r="C848" s="69"/>
    </row>
    <row r="849" spans="3:3" ht="15.75" customHeight="1" x14ac:dyDescent="0.35">
      <c r="C849" s="69"/>
    </row>
    <row r="850" spans="3:3" ht="15.75" customHeight="1" x14ac:dyDescent="0.35">
      <c r="C850" s="69"/>
    </row>
    <row r="851" spans="3:3" ht="15.75" customHeight="1" x14ac:dyDescent="0.35">
      <c r="C851" s="69"/>
    </row>
    <row r="852" spans="3:3" ht="15.75" customHeight="1" x14ac:dyDescent="0.35">
      <c r="C852" s="69"/>
    </row>
    <row r="853" spans="3:3" ht="15.75" customHeight="1" x14ac:dyDescent="0.35">
      <c r="C853" s="69"/>
    </row>
    <row r="854" spans="3:3" ht="15.75" customHeight="1" x14ac:dyDescent="0.35">
      <c r="C854" s="69"/>
    </row>
    <row r="855" spans="3:3" ht="15.75" customHeight="1" x14ac:dyDescent="0.35">
      <c r="C855" s="69"/>
    </row>
    <row r="856" spans="3:3" ht="15.75" customHeight="1" x14ac:dyDescent="0.35">
      <c r="C856" s="69"/>
    </row>
    <row r="857" spans="3:3" ht="15.75" customHeight="1" x14ac:dyDescent="0.35">
      <c r="C857" s="69"/>
    </row>
    <row r="858" spans="3:3" ht="15.75" customHeight="1" x14ac:dyDescent="0.35">
      <c r="C858" s="69"/>
    </row>
    <row r="859" spans="3:3" ht="15.75" customHeight="1" x14ac:dyDescent="0.35">
      <c r="C859" s="69"/>
    </row>
    <row r="860" spans="3:3" ht="15.75" customHeight="1" x14ac:dyDescent="0.35">
      <c r="C860" s="69"/>
    </row>
    <row r="861" spans="3:3" ht="15.75" customHeight="1" x14ac:dyDescent="0.35">
      <c r="C861" s="69"/>
    </row>
    <row r="862" spans="3:3" ht="15.75" customHeight="1" x14ac:dyDescent="0.35">
      <c r="C862" s="69"/>
    </row>
    <row r="863" spans="3:3" ht="15.75" customHeight="1" x14ac:dyDescent="0.35">
      <c r="C863" s="69"/>
    </row>
    <row r="864" spans="3:3" ht="15.75" customHeight="1" x14ac:dyDescent="0.35">
      <c r="C864" s="69"/>
    </row>
    <row r="865" spans="3:3" ht="15.75" customHeight="1" x14ac:dyDescent="0.35">
      <c r="C865" s="69"/>
    </row>
    <row r="866" spans="3:3" ht="15.75" customHeight="1" x14ac:dyDescent="0.35">
      <c r="C866" s="69"/>
    </row>
    <row r="867" spans="3:3" ht="15.75" customHeight="1" x14ac:dyDescent="0.35">
      <c r="C867" s="69"/>
    </row>
    <row r="868" spans="3:3" ht="15.75" customHeight="1" x14ac:dyDescent="0.35">
      <c r="C868" s="69"/>
    </row>
    <row r="869" spans="3:3" ht="15.75" customHeight="1" x14ac:dyDescent="0.35">
      <c r="C869" s="69"/>
    </row>
    <row r="870" spans="3:3" ht="15.75" customHeight="1" x14ac:dyDescent="0.35">
      <c r="C870" s="69"/>
    </row>
    <row r="871" spans="3:3" ht="15.75" customHeight="1" x14ac:dyDescent="0.35">
      <c r="C871" s="69"/>
    </row>
    <row r="872" spans="3:3" ht="15.75" customHeight="1" x14ac:dyDescent="0.35">
      <c r="C872" s="69"/>
    </row>
    <row r="873" spans="3:3" ht="15.75" customHeight="1" x14ac:dyDescent="0.35">
      <c r="C873" s="69"/>
    </row>
    <row r="874" spans="3:3" ht="15.75" customHeight="1" x14ac:dyDescent="0.35">
      <c r="C874" s="69"/>
    </row>
    <row r="875" spans="3:3" ht="15.75" customHeight="1" x14ac:dyDescent="0.35">
      <c r="C875" s="69"/>
    </row>
    <row r="876" spans="3:3" ht="15.75" customHeight="1" x14ac:dyDescent="0.35">
      <c r="C876" s="69"/>
    </row>
    <row r="877" spans="3:3" ht="15.75" customHeight="1" x14ac:dyDescent="0.35">
      <c r="C877" s="69"/>
    </row>
    <row r="878" spans="3:3" ht="15.75" customHeight="1" x14ac:dyDescent="0.35">
      <c r="C878" s="69"/>
    </row>
    <row r="879" spans="3:3" ht="15.75" customHeight="1" x14ac:dyDescent="0.35">
      <c r="C879" s="69"/>
    </row>
    <row r="880" spans="3:3" ht="15.75" customHeight="1" x14ac:dyDescent="0.35">
      <c r="C880" s="69"/>
    </row>
    <row r="881" spans="3:3" ht="15.75" customHeight="1" x14ac:dyDescent="0.35">
      <c r="C881" s="69"/>
    </row>
    <row r="882" spans="3:3" ht="15.75" customHeight="1" x14ac:dyDescent="0.35">
      <c r="C882" s="69"/>
    </row>
    <row r="883" spans="3:3" ht="15.75" customHeight="1" x14ac:dyDescent="0.35">
      <c r="C883" s="69"/>
    </row>
    <row r="884" spans="3:3" ht="15.75" customHeight="1" x14ac:dyDescent="0.35">
      <c r="C884" s="69"/>
    </row>
    <row r="885" spans="3:3" ht="15.75" customHeight="1" x14ac:dyDescent="0.35">
      <c r="C885" s="69"/>
    </row>
    <row r="886" spans="3:3" ht="15.75" customHeight="1" x14ac:dyDescent="0.35">
      <c r="C886" s="69"/>
    </row>
    <row r="887" spans="3:3" ht="15.75" customHeight="1" x14ac:dyDescent="0.35">
      <c r="C887" s="69"/>
    </row>
    <row r="888" spans="3:3" ht="15.75" customHeight="1" x14ac:dyDescent="0.35">
      <c r="C888" s="69"/>
    </row>
    <row r="889" spans="3:3" ht="15.75" customHeight="1" x14ac:dyDescent="0.35">
      <c r="C889" s="69"/>
    </row>
    <row r="890" spans="3:3" ht="15.75" customHeight="1" x14ac:dyDescent="0.35">
      <c r="C890" s="69"/>
    </row>
    <row r="891" spans="3:3" ht="15.75" customHeight="1" x14ac:dyDescent="0.35">
      <c r="C891" s="69"/>
    </row>
    <row r="892" spans="3:3" ht="15.75" customHeight="1" x14ac:dyDescent="0.35">
      <c r="C892" s="69"/>
    </row>
    <row r="893" spans="3:3" ht="15.75" customHeight="1" x14ac:dyDescent="0.35">
      <c r="C893" s="69"/>
    </row>
    <row r="894" spans="3:3" ht="15.75" customHeight="1" x14ac:dyDescent="0.35">
      <c r="C894" s="69"/>
    </row>
    <row r="895" spans="3:3" ht="15.75" customHeight="1" x14ac:dyDescent="0.35">
      <c r="C895" s="69"/>
    </row>
    <row r="896" spans="3:3" ht="15.75" customHeight="1" x14ac:dyDescent="0.35">
      <c r="C896" s="69"/>
    </row>
    <row r="897" spans="3:3" ht="15.75" customHeight="1" x14ac:dyDescent="0.35">
      <c r="C897" s="69"/>
    </row>
    <row r="898" spans="3:3" ht="15.75" customHeight="1" x14ac:dyDescent="0.35">
      <c r="C898" s="69"/>
    </row>
    <row r="899" spans="3:3" ht="15.75" customHeight="1" x14ac:dyDescent="0.35">
      <c r="C899" s="69"/>
    </row>
    <row r="900" spans="3:3" ht="15.75" customHeight="1" x14ac:dyDescent="0.35">
      <c r="C900" s="69"/>
    </row>
    <row r="901" spans="3:3" ht="15.75" customHeight="1" x14ac:dyDescent="0.35">
      <c r="C901" s="69"/>
    </row>
    <row r="902" spans="3:3" ht="15.75" customHeight="1" x14ac:dyDescent="0.35">
      <c r="C902" s="69"/>
    </row>
    <row r="903" spans="3:3" ht="15.75" customHeight="1" x14ac:dyDescent="0.35">
      <c r="C903" s="69"/>
    </row>
    <row r="904" spans="3:3" ht="15.75" customHeight="1" x14ac:dyDescent="0.35">
      <c r="C904" s="69"/>
    </row>
    <row r="905" spans="3:3" ht="15.75" customHeight="1" x14ac:dyDescent="0.35">
      <c r="C905" s="69"/>
    </row>
    <row r="906" spans="3:3" ht="15.75" customHeight="1" x14ac:dyDescent="0.35">
      <c r="C906" s="69"/>
    </row>
    <row r="907" spans="3:3" ht="15.75" customHeight="1" x14ac:dyDescent="0.35">
      <c r="C907" s="69"/>
    </row>
    <row r="908" spans="3:3" ht="15.75" customHeight="1" x14ac:dyDescent="0.35">
      <c r="C908" s="69"/>
    </row>
    <row r="909" spans="3:3" ht="15.75" customHeight="1" x14ac:dyDescent="0.35">
      <c r="C909" s="69"/>
    </row>
    <row r="910" spans="3:3" ht="15.75" customHeight="1" x14ac:dyDescent="0.35">
      <c r="C910" s="69"/>
    </row>
    <row r="911" spans="3:3" ht="15.75" customHeight="1" x14ac:dyDescent="0.35">
      <c r="C911" s="69"/>
    </row>
    <row r="912" spans="3:3" ht="15.75" customHeight="1" x14ac:dyDescent="0.35">
      <c r="C912" s="69"/>
    </row>
    <row r="913" spans="3:3" ht="15.75" customHeight="1" x14ac:dyDescent="0.35">
      <c r="C913" s="69"/>
    </row>
    <row r="914" spans="3:3" ht="15.75" customHeight="1" x14ac:dyDescent="0.35">
      <c r="C914" s="69"/>
    </row>
    <row r="915" spans="3:3" ht="15.75" customHeight="1" x14ac:dyDescent="0.35">
      <c r="C915" s="69"/>
    </row>
    <row r="916" spans="3:3" ht="15.75" customHeight="1" x14ac:dyDescent="0.35">
      <c r="C916" s="69"/>
    </row>
    <row r="917" spans="3:3" ht="15.75" customHeight="1" x14ac:dyDescent="0.35">
      <c r="C917" s="69"/>
    </row>
    <row r="918" spans="3:3" ht="15.75" customHeight="1" x14ac:dyDescent="0.35">
      <c r="C918" s="69"/>
    </row>
    <row r="919" spans="3:3" ht="15.75" customHeight="1" x14ac:dyDescent="0.35">
      <c r="C919" s="69"/>
    </row>
    <row r="920" spans="3:3" ht="15.75" customHeight="1" x14ac:dyDescent="0.35">
      <c r="C920" s="69"/>
    </row>
    <row r="921" spans="3:3" ht="15.75" customHeight="1" x14ac:dyDescent="0.35">
      <c r="C921" s="69"/>
    </row>
    <row r="922" spans="3:3" ht="15.75" customHeight="1" x14ac:dyDescent="0.35">
      <c r="C922" s="69"/>
    </row>
    <row r="923" spans="3:3" ht="15.75" customHeight="1" x14ac:dyDescent="0.35">
      <c r="C923" s="69"/>
    </row>
    <row r="924" spans="3:3" ht="15.75" customHeight="1" x14ac:dyDescent="0.35">
      <c r="C924" s="69"/>
    </row>
    <row r="925" spans="3:3" ht="15.75" customHeight="1" x14ac:dyDescent="0.35">
      <c r="C925" s="69"/>
    </row>
    <row r="926" spans="3:3" ht="15.75" customHeight="1" x14ac:dyDescent="0.35">
      <c r="C926" s="69"/>
    </row>
    <row r="927" spans="3:3" ht="15.75" customHeight="1" x14ac:dyDescent="0.35">
      <c r="C927" s="69"/>
    </row>
    <row r="928" spans="3:3" ht="15.75" customHeight="1" x14ac:dyDescent="0.35">
      <c r="C928" s="69"/>
    </row>
    <row r="929" spans="3:3" ht="15.75" customHeight="1" x14ac:dyDescent="0.35">
      <c r="C929" s="69"/>
    </row>
    <row r="930" spans="3:3" ht="15.75" customHeight="1" x14ac:dyDescent="0.35">
      <c r="C930" s="69"/>
    </row>
    <row r="931" spans="3:3" ht="15.75" customHeight="1" x14ac:dyDescent="0.35">
      <c r="C931" s="69"/>
    </row>
    <row r="932" spans="3:3" ht="15.75" customHeight="1" x14ac:dyDescent="0.35">
      <c r="C932" s="69"/>
    </row>
    <row r="933" spans="3:3" ht="15.75" customHeight="1" x14ac:dyDescent="0.35">
      <c r="C933" s="69"/>
    </row>
    <row r="934" spans="3:3" ht="15.75" customHeight="1" x14ac:dyDescent="0.35">
      <c r="C934" s="69"/>
    </row>
    <row r="935" spans="3:3" ht="15.75" customHeight="1" x14ac:dyDescent="0.35">
      <c r="C935" s="69"/>
    </row>
    <row r="936" spans="3:3" ht="15.75" customHeight="1" x14ac:dyDescent="0.35">
      <c r="C936" s="69"/>
    </row>
    <row r="937" spans="3:3" ht="15.75" customHeight="1" x14ac:dyDescent="0.35">
      <c r="C937" s="69"/>
    </row>
    <row r="938" spans="3:3" ht="15.75" customHeight="1" x14ac:dyDescent="0.35">
      <c r="C938" s="69"/>
    </row>
    <row r="939" spans="3:3" ht="15.75" customHeight="1" x14ac:dyDescent="0.35">
      <c r="C939" s="69"/>
    </row>
    <row r="940" spans="3:3" ht="15.75" customHeight="1" x14ac:dyDescent="0.35">
      <c r="C940" s="69"/>
    </row>
    <row r="941" spans="3:3" ht="15.75" customHeight="1" x14ac:dyDescent="0.35">
      <c r="C941" s="69"/>
    </row>
    <row r="942" spans="3:3" ht="15.75" customHeight="1" x14ac:dyDescent="0.35">
      <c r="C942" s="69"/>
    </row>
    <row r="943" spans="3:3" ht="15.75" customHeight="1" x14ac:dyDescent="0.35">
      <c r="C943" s="69"/>
    </row>
    <row r="944" spans="3:3" ht="15.75" customHeight="1" x14ac:dyDescent="0.35">
      <c r="C944" s="69"/>
    </row>
    <row r="945" spans="3:3" ht="15.75" customHeight="1" x14ac:dyDescent="0.35">
      <c r="C945" s="69"/>
    </row>
    <row r="946" spans="3:3" ht="15.75" customHeight="1" x14ac:dyDescent="0.35">
      <c r="C946" s="69"/>
    </row>
    <row r="947" spans="3:3" ht="15.75" customHeight="1" x14ac:dyDescent="0.35">
      <c r="C947" s="69"/>
    </row>
    <row r="948" spans="3:3" ht="15.75" customHeight="1" x14ac:dyDescent="0.35">
      <c r="C948" s="69"/>
    </row>
    <row r="949" spans="3:3" ht="15.75" customHeight="1" x14ac:dyDescent="0.35">
      <c r="C949" s="69"/>
    </row>
    <row r="950" spans="3:3" ht="15.75" customHeight="1" x14ac:dyDescent="0.35">
      <c r="C950" s="69"/>
    </row>
    <row r="951" spans="3:3" ht="15.75" customHeight="1" x14ac:dyDescent="0.35">
      <c r="C951" s="69"/>
    </row>
    <row r="952" spans="3:3" ht="15.75" customHeight="1" x14ac:dyDescent="0.35">
      <c r="C952" s="69"/>
    </row>
    <row r="953" spans="3:3" ht="15.75" customHeight="1" x14ac:dyDescent="0.35">
      <c r="C953" s="69"/>
    </row>
    <row r="954" spans="3:3" ht="15.75" customHeight="1" x14ac:dyDescent="0.35">
      <c r="C954" s="69"/>
    </row>
    <row r="955" spans="3:3" ht="15.75" customHeight="1" x14ac:dyDescent="0.35">
      <c r="C955" s="69"/>
    </row>
    <row r="956" spans="3:3" ht="15.75" customHeight="1" x14ac:dyDescent="0.35">
      <c r="C956" s="69"/>
    </row>
    <row r="957" spans="3:3" ht="15.75" customHeight="1" x14ac:dyDescent="0.35">
      <c r="C957" s="69"/>
    </row>
    <row r="958" spans="3:3" ht="15.75" customHeight="1" x14ac:dyDescent="0.35">
      <c r="C958" s="69"/>
    </row>
    <row r="959" spans="3:3" ht="15.75" customHeight="1" x14ac:dyDescent="0.35">
      <c r="C959" s="69"/>
    </row>
    <row r="960" spans="3:3" ht="15.75" customHeight="1" x14ac:dyDescent="0.35">
      <c r="C960" s="69"/>
    </row>
    <row r="961" spans="3:3" ht="15.75" customHeight="1" x14ac:dyDescent="0.35">
      <c r="C961" s="69"/>
    </row>
    <row r="962" spans="3:3" ht="15.75" customHeight="1" x14ac:dyDescent="0.35">
      <c r="C962" s="69"/>
    </row>
    <row r="963" spans="3:3" ht="15.75" customHeight="1" x14ac:dyDescent="0.35">
      <c r="C963" s="69"/>
    </row>
    <row r="964" spans="3:3" ht="15.75" customHeight="1" x14ac:dyDescent="0.35">
      <c r="C964" s="69"/>
    </row>
    <row r="965" spans="3:3" ht="15.75" customHeight="1" x14ac:dyDescent="0.35">
      <c r="C965" s="69"/>
    </row>
    <row r="966" spans="3:3" ht="15.75" customHeight="1" x14ac:dyDescent="0.35">
      <c r="C966" s="69"/>
    </row>
    <row r="967" spans="3:3" ht="15.75" customHeight="1" x14ac:dyDescent="0.35">
      <c r="C967" s="69"/>
    </row>
    <row r="968" spans="3:3" ht="15.75" customHeight="1" x14ac:dyDescent="0.35">
      <c r="C968" s="69"/>
    </row>
    <row r="969" spans="3:3" ht="15.75" customHeight="1" x14ac:dyDescent="0.35">
      <c r="C969" s="69"/>
    </row>
    <row r="970" spans="3:3" ht="15.75" customHeight="1" x14ac:dyDescent="0.35">
      <c r="C970" s="69"/>
    </row>
    <row r="971" spans="3:3" ht="15.75" customHeight="1" x14ac:dyDescent="0.35">
      <c r="C971" s="69"/>
    </row>
    <row r="972" spans="3:3" ht="15.75" customHeight="1" x14ac:dyDescent="0.35">
      <c r="C972" s="69"/>
    </row>
    <row r="973" spans="3:3" ht="15.75" customHeight="1" x14ac:dyDescent="0.35">
      <c r="C973" s="69"/>
    </row>
    <row r="974" spans="3:3" ht="15.75" customHeight="1" x14ac:dyDescent="0.35">
      <c r="C974" s="69"/>
    </row>
    <row r="975" spans="3:3" ht="15.75" customHeight="1" x14ac:dyDescent="0.35">
      <c r="C975" s="69"/>
    </row>
    <row r="976" spans="3:3" ht="15.75" customHeight="1" x14ac:dyDescent="0.35">
      <c r="C976" s="69"/>
    </row>
    <row r="977" spans="3:3" ht="15.75" customHeight="1" x14ac:dyDescent="0.35">
      <c r="C977" s="69"/>
    </row>
    <row r="978" spans="3:3" ht="15.75" customHeight="1" x14ac:dyDescent="0.35">
      <c r="C978" s="69"/>
    </row>
    <row r="979" spans="3:3" ht="15.75" customHeight="1" x14ac:dyDescent="0.35">
      <c r="C979" s="69"/>
    </row>
    <row r="980" spans="3:3" ht="15.75" customHeight="1" x14ac:dyDescent="0.35">
      <c r="C980" s="69"/>
    </row>
    <row r="981" spans="3:3" ht="15.75" customHeight="1" x14ac:dyDescent="0.35">
      <c r="C981" s="69"/>
    </row>
    <row r="982" spans="3:3" ht="15.75" customHeight="1" x14ac:dyDescent="0.35">
      <c r="C982" s="69"/>
    </row>
    <row r="983" spans="3:3" ht="15.75" customHeight="1" x14ac:dyDescent="0.35">
      <c r="C983" s="69"/>
    </row>
    <row r="984" spans="3:3" ht="15.75" customHeight="1" x14ac:dyDescent="0.35">
      <c r="C984" s="69"/>
    </row>
    <row r="985" spans="3:3" ht="15.75" customHeight="1" x14ac:dyDescent="0.35">
      <c r="C985" s="69"/>
    </row>
    <row r="986" spans="3:3" ht="15.75" customHeight="1" x14ac:dyDescent="0.35">
      <c r="C986" s="69"/>
    </row>
    <row r="987" spans="3:3" ht="15.75" customHeight="1" x14ac:dyDescent="0.35">
      <c r="C987" s="69"/>
    </row>
    <row r="988" spans="3:3" ht="15.75" customHeight="1" x14ac:dyDescent="0.35">
      <c r="C988" s="69"/>
    </row>
    <row r="989" spans="3:3" ht="15.75" customHeight="1" x14ac:dyDescent="0.35">
      <c r="C989" s="69"/>
    </row>
    <row r="990" spans="3:3" ht="15.75" customHeight="1" x14ac:dyDescent="0.35">
      <c r="C990" s="69"/>
    </row>
    <row r="991" spans="3:3" ht="15.75" customHeight="1" x14ac:dyDescent="0.35">
      <c r="C991" s="69"/>
    </row>
    <row r="992" spans="3:3" ht="15.75" customHeight="1" x14ac:dyDescent="0.35">
      <c r="C992" s="69"/>
    </row>
    <row r="993" spans="3:3" ht="15.75" customHeight="1" x14ac:dyDescent="0.35">
      <c r="C993" s="69"/>
    </row>
    <row r="994" spans="3:3" ht="15.75" customHeight="1" x14ac:dyDescent="0.35">
      <c r="C994" s="69"/>
    </row>
    <row r="995" spans="3:3" ht="15.75" customHeight="1" x14ac:dyDescent="0.35">
      <c r="C995" s="69"/>
    </row>
    <row r="996" spans="3:3" ht="15.75" customHeight="1" x14ac:dyDescent="0.35">
      <c r="C996" s="69"/>
    </row>
    <row r="997" spans="3:3" ht="15.75" customHeight="1" x14ac:dyDescent="0.35">
      <c r="C997" s="69"/>
    </row>
    <row r="998" spans="3:3" ht="15.75" customHeight="1" x14ac:dyDescent="0.35">
      <c r="C998" s="69"/>
    </row>
    <row r="999" spans="3:3" ht="15.75" customHeight="1" x14ac:dyDescent="0.35">
      <c r="C999" s="69"/>
    </row>
    <row r="1000" spans="3:3" ht="15.75" customHeight="1" x14ac:dyDescent="0.35">
      <c r="C1000" s="69"/>
    </row>
    <row r="1001" spans="3:3" ht="15.75" customHeight="1" x14ac:dyDescent="0.35">
      <c r="C1001" s="69"/>
    </row>
    <row r="1002" spans="3:3" ht="15.75" customHeight="1" x14ac:dyDescent="0.35">
      <c r="C1002" s="69"/>
    </row>
    <row r="1003" spans="3:3" ht="15.75" customHeight="1" x14ac:dyDescent="0.35">
      <c r="C1003" s="69"/>
    </row>
    <row r="1004" spans="3:3" ht="15.75" customHeight="1" x14ac:dyDescent="0.35">
      <c r="C1004" s="69"/>
    </row>
    <row r="1005" spans="3:3" ht="15.75" customHeight="1" x14ac:dyDescent="0.35">
      <c r="C1005" s="69"/>
    </row>
    <row r="1006" spans="3:3" ht="15.75" customHeight="1" x14ac:dyDescent="0.35">
      <c r="C1006" s="69"/>
    </row>
    <row r="1007" spans="3:3" ht="15.75" customHeight="1" x14ac:dyDescent="0.35">
      <c r="C1007" s="69"/>
    </row>
    <row r="1008" spans="3:3" ht="15.75" customHeight="1" x14ac:dyDescent="0.35">
      <c r="C1008" s="69"/>
    </row>
    <row r="1009" spans="3:3" ht="15.75" customHeight="1" x14ac:dyDescent="0.35">
      <c r="C1009" s="69"/>
    </row>
    <row r="1010" spans="3:3" ht="15.75" customHeight="1" x14ac:dyDescent="0.35">
      <c r="C1010" s="69"/>
    </row>
    <row r="1011" spans="3:3" ht="15.75" customHeight="1" x14ac:dyDescent="0.35">
      <c r="C1011" s="69"/>
    </row>
    <row r="1012" spans="3:3" ht="15.75" customHeight="1" x14ac:dyDescent="0.35">
      <c r="C1012" s="69"/>
    </row>
    <row r="1013" spans="3:3" ht="15.75" customHeight="1" x14ac:dyDescent="0.35">
      <c r="C1013" s="69"/>
    </row>
    <row r="1014" spans="3:3" ht="15.75" customHeight="1" x14ac:dyDescent="0.35">
      <c r="C1014" s="69"/>
    </row>
    <row r="1015" spans="3:3" ht="15.75" customHeight="1" x14ac:dyDescent="0.35">
      <c r="C1015" s="69"/>
    </row>
    <row r="1016" spans="3:3" ht="15.75" customHeight="1" x14ac:dyDescent="0.35">
      <c r="C1016" s="69"/>
    </row>
    <row r="1017" spans="3:3" ht="15.75" customHeight="1" x14ac:dyDescent="0.35">
      <c r="C1017" s="69"/>
    </row>
    <row r="1018" spans="3:3" ht="15.75" customHeight="1" x14ac:dyDescent="0.35">
      <c r="C1018" s="69"/>
    </row>
    <row r="1019" spans="3:3" ht="15.75" customHeight="1" x14ac:dyDescent="0.35">
      <c r="C1019" s="69"/>
    </row>
    <row r="1020" spans="3:3" ht="15.75" customHeight="1" x14ac:dyDescent="0.35">
      <c r="C1020" s="69"/>
    </row>
    <row r="1021" spans="3:3" ht="15.75" customHeight="1" x14ac:dyDescent="0.35">
      <c r="C1021" s="69"/>
    </row>
    <row r="1022" spans="3:3" ht="15.75" customHeight="1" x14ac:dyDescent="0.35">
      <c r="C1022" s="69"/>
    </row>
    <row r="1023" spans="3:3" ht="15.75" customHeight="1" x14ac:dyDescent="0.35">
      <c r="C1023" s="69"/>
    </row>
    <row r="1024" spans="3:3" ht="15.75" customHeight="1" x14ac:dyDescent="0.35">
      <c r="C1024" s="69"/>
    </row>
    <row r="1025" spans="3:3" ht="15.75" customHeight="1" x14ac:dyDescent="0.35">
      <c r="C1025" s="69"/>
    </row>
    <row r="1026" spans="3:3" ht="15.75" customHeight="1" x14ac:dyDescent="0.35">
      <c r="C1026" s="69"/>
    </row>
    <row r="1027" spans="3:3" ht="15.75" customHeight="1" x14ac:dyDescent="0.35">
      <c r="C1027" s="69"/>
    </row>
    <row r="1028" spans="3:3" ht="15.75" customHeight="1" x14ac:dyDescent="0.35">
      <c r="C1028" s="69"/>
    </row>
    <row r="1029" spans="3:3" ht="15.75" customHeight="1" x14ac:dyDescent="0.35">
      <c r="C1029" s="69"/>
    </row>
    <row r="1030" spans="3:3" ht="15.75" customHeight="1" x14ac:dyDescent="0.35">
      <c r="C1030" s="69"/>
    </row>
    <row r="1031" spans="3:3" ht="15.75" customHeight="1" x14ac:dyDescent="0.35">
      <c r="C1031" s="69"/>
    </row>
    <row r="1032" spans="3:3" ht="15.75" customHeight="1" x14ac:dyDescent="0.35">
      <c r="C1032" s="69"/>
    </row>
    <row r="1033" spans="3:3" ht="15.75" customHeight="1" x14ac:dyDescent="0.35">
      <c r="C1033" s="69"/>
    </row>
    <row r="1034" spans="3:3" ht="15.75" customHeight="1" x14ac:dyDescent="0.35">
      <c r="C1034" s="69"/>
    </row>
    <row r="1035" spans="3:3" ht="15.75" customHeight="1" x14ac:dyDescent="0.35">
      <c r="C1035" s="69"/>
    </row>
    <row r="1036" spans="3:3" ht="15.75" customHeight="1" x14ac:dyDescent="0.35">
      <c r="C1036" s="69"/>
    </row>
    <row r="1037" spans="3:3" ht="15.75" customHeight="1" x14ac:dyDescent="0.35">
      <c r="C1037" s="69"/>
    </row>
    <row r="1038" spans="3:3" ht="15.75" customHeight="1" x14ac:dyDescent="0.35">
      <c r="C1038" s="69"/>
    </row>
    <row r="1039" spans="3:3" ht="15.75" customHeight="1" x14ac:dyDescent="0.35">
      <c r="C1039" s="69"/>
    </row>
    <row r="1040" spans="3:3" ht="15.75" customHeight="1" x14ac:dyDescent="0.35">
      <c r="C1040" s="69"/>
    </row>
    <row r="1041" spans="3:3" ht="15.75" customHeight="1" x14ac:dyDescent="0.35">
      <c r="C1041" s="69"/>
    </row>
    <row r="1042" spans="3:3" ht="15.75" customHeight="1" x14ac:dyDescent="0.35">
      <c r="C1042" s="69"/>
    </row>
    <row r="1043" spans="3:3" ht="15.75" customHeight="1" x14ac:dyDescent="0.35">
      <c r="C1043" s="69"/>
    </row>
    <row r="1044" spans="3:3" ht="15.75" customHeight="1" x14ac:dyDescent="0.35">
      <c r="C1044" s="69"/>
    </row>
    <row r="1045" spans="3:3" ht="15.75" customHeight="1" x14ac:dyDescent="0.35">
      <c r="C1045" s="69"/>
    </row>
    <row r="1046" spans="3:3" ht="15.75" customHeight="1" x14ac:dyDescent="0.35">
      <c r="C1046" s="69"/>
    </row>
    <row r="1047" spans="3:3" ht="15.75" customHeight="1" x14ac:dyDescent="0.35">
      <c r="C1047" s="69"/>
    </row>
    <row r="1048" spans="3:3" ht="15.75" customHeight="1" x14ac:dyDescent="0.35">
      <c r="C1048" s="69"/>
    </row>
    <row r="1049" spans="3:3" ht="15.75" customHeight="1" x14ac:dyDescent="0.35">
      <c r="C1049" s="69"/>
    </row>
    <row r="1050" spans="3:3" ht="15.75" customHeight="1" x14ac:dyDescent="0.35">
      <c r="C1050" s="69"/>
    </row>
    <row r="1051" spans="3:3" ht="15.75" customHeight="1" x14ac:dyDescent="0.35">
      <c r="C1051" s="69"/>
    </row>
    <row r="1052" spans="3:3" ht="15.75" customHeight="1" x14ac:dyDescent="0.35">
      <c r="C1052" s="69"/>
    </row>
    <row r="1053" spans="3:3" ht="15.75" customHeight="1" x14ac:dyDescent="0.35">
      <c r="C1053" s="69"/>
    </row>
    <row r="1054" spans="3:3" ht="15.75" customHeight="1" x14ac:dyDescent="0.35">
      <c r="C1054" s="69"/>
    </row>
    <row r="1055" spans="3:3" ht="15.75" customHeight="1" x14ac:dyDescent="0.35">
      <c r="C1055" s="69"/>
    </row>
    <row r="1056" spans="3:3" ht="15.75" customHeight="1" x14ac:dyDescent="0.35">
      <c r="C1056" s="69"/>
    </row>
    <row r="1057" spans="3:3" ht="15" customHeight="1" x14ac:dyDescent="0.35">
      <c r="C1057" s="69"/>
    </row>
    <row r="1058" spans="3:3" ht="15" customHeight="1" x14ac:dyDescent="0.35">
      <c r="C1058" s="69"/>
    </row>
    <row r="1059" spans="3:3" ht="15" customHeight="1" x14ac:dyDescent="0.35">
      <c r="C1059" s="69"/>
    </row>
    <row r="1060" spans="3:3" ht="15" customHeight="1" x14ac:dyDescent="0.35">
      <c r="C1060" s="69"/>
    </row>
    <row r="1061" spans="3:3" ht="15" customHeight="1" x14ac:dyDescent="0.35">
      <c r="C1061" s="69"/>
    </row>
    <row r="1062" spans="3:3" ht="15" customHeight="1" x14ac:dyDescent="0.35">
      <c r="C1062" s="69"/>
    </row>
    <row r="1063" spans="3:3" ht="15" customHeight="1" x14ac:dyDescent="0.35">
      <c r="C1063" s="69"/>
    </row>
    <row r="1064" spans="3:3" ht="15" customHeight="1" x14ac:dyDescent="0.35">
      <c r="C1064" s="69"/>
    </row>
    <row r="1065" spans="3:3" ht="15" customHeight="1" x14ac:dyDescent="0.35">
      <c r="C1065" s="69"/>
    </row>
    <row r="1066" spans="3:3" ht="15" customHeight="1" x14ac:dyDescent="0.35">
      <c r="C1066" s="69"/>
    </row>
    <row r="1067" spans="3:3" ht="15" customHeight="1" x14ac:dyDescent="0.35">
      <c r="C1067" s="69"/>
    </row>
    <row r="1068" spans="3:3" ht="15" customHeight="1" x14ac:dyDescent="0.35">
      <c r="C1068" s="69"/>
    </row>
    <row r="1069" spans="3:3" ht="15" customHeight="1" x14ac:dyDescent="0.35">
      <c r="C1069" s="69"/>
    </row>
  </sheetData>
  <mergeCells count="62">
    <mergeCell ref="D119:G119"/>
    <mergeCell ref="D120:G120"/>
    <mergeCell ref="D117:G117"/>
    <mergeCell ref="D118:G118"/>
    <mergeCell ref="D115:G115"/>
    <mergeCell ref="D116:G116"/>
    <mergeCell ref="C42:F42"/>
    <mergeCell ref="D106:G106"/>
    <mergeCell ref="D107:G107"/>
    <mergeCell ref="D108:G108"/>
    <mergeCell ref="D109:G109"/>
    <mergeCell ref="D97:G97"/>
    <mergeCell ref="D98:G98"/>
    <mergeCell ref="D99:G99"/>
    <mergeCell ref="D100:G100"/>
    <mergeCell ref="D88:G88"/>
    <mergeCell ref="D89:G89"/>
    <mergeCell ref="D90:G90"/>
    <mergeCell ref="D91:G91"/>
    <mergeCell ref="D77:G77"/>
    <mergeCell ref="D78:G78"/>
    <mergeCell ref="D81:G81"/>
    <mergeCell ref="D86:G86"/>
    <mergeCell ref="F64:G64"/>
    <mergeCell ref="H64:I64"/>
    <mergeCell ref="H68:I68"/>
    <mergeCell ref="H67:I67"/>
    <mergeCell ref="H66:I66"/>
    <mergeCell ref="F66:G66"/>
    <mergeCell ref="F67:G67"/>
    <mergeCell ref="F68:G68"/>
    <mergeCell ref="D83:G83"/>
    <mergeCell ref="D76:G76"/>
    <mergeCell ref="D82:G82"/>
    <mergeCell ref="D84:G84"/>
    <mergeCell ref="D85:G85"/>
    <mergeCell ref="F47:G47"/>
    <mergeCell ref="H47:I47"/>
    <mergeCell ref="F49:G49"/>
    <mergeCell ref="H49:I49"/>
    <mergeCell ref="B49:B51"/>
    <mergeCell ref="F50:G50"/>
    <mergeCell ref="H50:I50"/>
    <mergeCell ref="F51:G51"/>
    <mergeCell ref="C36:F36"/>
    <mergeCell ref="C37:F37"/>
    <mergeCell ref="C38:F38"/>
    <mergeCell ref="C39:F39"/>
    <mergeCell ref="C40:F40"/>
    <mergeCell ref="F60:G60"/>
    <mergeCell ref="F63:G63"/>
    <mergeCell ref="H60:I60"/>
    <mergeCell ref="H63:I63"/>
    <mergeCell ref="F53:G53"/>
    <mergeCell ref="H53:I53"/>
    <mergeCell ref="F58:G58"/>
    <mergeCell ref="F55:G55"/>
    <mergeCell ref="F54:G54"/>
    <mergeCell ref="F57:G57"/>
    <mergeCell ref="H57:I58"/>
    <mergeCell ref="F61:G61"/>
    <mergeCell ref="H61:I61"/>
  </mergeCells>
  <pageMargins left="0.7" right="0.7" top="0.75" bottom="0.75" header="0" footer="0"/>
  <pageSetup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42FF-0326-4F0E-BF39-7928D76DD275}">
  <dimension ref="A1:L98"/>
  <sheetViews>
    <sheetView topLeftCell="A29" zoomScale="90" zoomScaleNormal="90" workbookViewId="0">
      <selection activeCell="E35" sqref="E35"/>
    </sheetView>
  </sheetViews>
  <sheetFormatPr defaultRowHeight="14.5" x14ac:dyDescent="0.35"/>
  <cols>
    <col min="1" max="1" width="4.453125" customWidth="1"/>
    <col min="2" max="2" width="20.81640625" customWidth="1"/>
    <col min="3" max="3" width="55" style="48" bestFit="1" customWidth="1"/>
    <col min="4" max="4" width="17.26953125" style="25" customWidth="1"/>
    <col min="5" max="5" width="16.54296875" style="20" customWidth="1"/>
    <col min="6" max="6" width="17" style="20" customWidth="1"/>
    <col min="7" max="7" width="18.453125" customWidth="1"/>
    <col min="8" max="8" width="14.1796875" customWidth="1"/>
    <col min="9" max="9" width="74.81640625" customWidth="1"/>
  </cols>
  <sheetData>
    <row r="1" spans="2:12" ht="30" customHeight="1" x14ac:dyDescent="0.55000000000000004">
      <c r="D1" s="228" t="s">
        <v>211</v>
      </c>
      <c r="E1" s="228"/>
      <c r="F1" s="228"/>
      <c r="G1" s="228"/>
    </row>
    <row r="2" spans="2:12" ht="30" customHeight="1" x14ac:dyDescent="0.55000000000000004">
      <c r="D2" s="228" t="s">
        <v>212</v>
      </c>
      <c r="E2" s="228"/>
      <c r="F2" s="228"/>
      <c r="G2" s="228"/>
    </row>
    <row r="3" spans="2:12" ht="65" x14ac:dyDescent="0.55000000000000004">
      <c r="B3" s="12" t="s">
        <v>58</v>
      </c>
      <c r="D3" s="36" t="s">
        <v>204</v>
      </c>
      <c r="E3" s="36" t="s">
        <v>92</v>
      </c>
      <c r="F3" s="165" t="s">
        <v>206</v>
      </c>
      <c r="G3" s="165" t="s">
        <v>207</v>
      </c>
      <c r="I3" s="168" t="s">
        <v>213</v>
      </c>
      <c r="J3" s="65"/>
      <c r="K3" s="65"/>
      <c r="L3" s="65"/>
    </row>
    <row r="4" spans="2:12" s="28" customFormat="1" ht="36" customHeight="1" x14ac:dyDescent="0.4">
      <c r="B4" s="232" t="s">
        <v>59</v>
      </c>
      <c r="C4" s="232"/>
      <c r="D4" s="174" t="s">
        <v>45</v>
      </c>
      <c r="E4" s="167" t="s">
        <v>205</v>
      </c>
      <c r="F4" s="167" t="s">
        <v>208</v>
      </c>
      <c r="G4" s="167" t="s">
        <v>209</v>
      </c>
      <c r="H4" s="166" t="s">
        <v>11</v>
      </c>
      <c r="I4" s="166" t="s">
        <v>60</v>
      </c>
    </row>
    <row r="5" spans="2:12" x14ac:dyDescent="0.35">
      <c r="B5" s="8" t="s">
        <v>61</v>
      </c>
      <c r="C5" s="184" t="s">
        <v>62</v>
      </c>
      <c r="D5" s="175"/>
      <c r="E5" s="37"/>
      <c r="F5" s="37"/>
      <c r="G5" s="9"/>
      <c r="H5" s="9"/>
      <c r="I5" s="9"/>
    </row>
    <row r="6" spans="2:12" x14ac:dyDescent="0.35">
      <c r="B6" s="7"/>
      <c r="C6" s="185" t="s">
        <v>210</v>
      </c>
      <c r="D6" s="176" t="s">
        <v>63</v>
      </c>
      <c r="E6" s="38">
        <v>4</v>
      </c>
      <c r="F6" s="38">
        <v>1</v>
      </c>
      <c r="G6" s="56"/>
      <c r="H6" s="7">
        <f>E6*F6*G6</f>
        <v>0</v>
      </c>
      <c r="I6" s="61" t="s">
        <v>93</v>
      </c>
    </row>
    <row r="7" spans="2:12" x14ac:dyDescent="0.35">
      <c r="B7" s="7"/>
      <c r="C7" s="47" t="s">
        <v>64</v>
      </c>
      <c r="D7" s="176" t="s">
        <v>63</v>
      </c>
      <c r="E7" s="38">
        <v>4</v>
      </c>
      <c r="F7" s="38">
        <v>1</v>
      </c>
      <c r="G7" s="13"/>
      <c r="H7" s="7">
        <f t="shared" ref="H7:H14" si="0">E7*F7*G7</f>
        <v>0</v>
      </c>
      <c r="I7" s="61" t="s">
        <v>93</v>
      </c>
    </row>
    <row r="8" spans="2:12" x14ac:dyDescent="0.35">
      <c r="B8" s="8" t="s">
        <v>65</v>
      </c>
      <c r="C8" s="184" t="s">
        <v>66</v>
      </c>
      <c r="D8" s="177"/>
      <c r="E8" s="39"/>
      <c r="F8" s="39"/>
      <c r="G8" s="15"/>
      <c r="H8" s="7">
        <f t="shared" si="0"/>
        <v>0</v>
      </c>
      <c r="I8" s="7"/>
    </row>
    <row r="9" spans="2:12" x14ac:dyDescent="0.35">
      <c r="B9" s="7"/>
      <c r="C9" s="185" t="s">
        <v>210</v>
      </c>
      <c r="D9" s="176" t="s">
        <v>63</v>
      </c>
      <c r="E9" s="38">
        <v>8</v>
      </c>
      <c r="F9" s="38">
        <v>1</v>
      </c>
      <c r="G9" s="13"/>
      <c r="H9" s="7">
        <f t="shared" si="0"/>
        <v>0</v>
      </c>
      <c r="I9" s="61" t="s">
        <v>94</v>
      </c>
    </row>
    <row r="10" spans="2:12" x14ac:dyDescent="0.35">
      <c r="B10" s="7"/>
      <c r="C10" s="47" t="s">
        <v>64</v>
      </c>
      <c r="D10" s="176" t="s">
        <v>63</v>
      </c>
      <c r="E10" s="38">
        <v>0</v>
      </c>
      <c r="F10" s="38">
        <v>0</v>
      </c>
      <c r="G10" s="13"/>
      <c r="H10" s="7">
        <f t="shared" si="0"/>
        <v>0</v>
      </c>
      <c r="I10" s="169" t="s">
        <v>225</v>
      </c>
    </row>
    <row r="11" spans="2:12" x14ac:dyDescent="0.35">
      <c r="B11" s="8" t="s">
        <v>67</v>
      </c>
      <c r="C11" s="184" t="s">
        <v>27</v>
      </c>
      <c r="D11" s="177"/>
      <c r="E11" s="39"/>
      <c r="F11" s="39"/>
      <c r="G11" s="15"/>
      <c r="H11" s="7">
        <f t="shared" si="0"/>
        <v>0</v>
      </c>
      <c r="I11" s="7"/>
    </row>
    <row r="12" spans="2:12" x14ac:dyDescent="0.35">
      <c r="B12" s="7"/>
      <c r="C12" s="185" t="s">
        <v>210</v>
      </c>
      <c r="D12" s="176" t="s">
        <v>63</v>
      </c>
      <c r="E12" s="38">
        <v>8</v>
      </c>
      <c r="F12" s="38">
        <v>1</v>
      </c>
      <c r="G12" s="13"/>
      <c r="H12" s="7">
        <f t="shared" si="0"/>
        <v>0</v>
      </c>
      <c r="I12" s="169" t="s">
        <v>94</v>
      </c>
    </row>
    <row r="13" spans="2:12" x14ac:dyDescent="0.35">
      <c r="B13" s="7"/>
      <c r="C13" s="47" t="s">
        <v>64</v>
      </c>
      <c r="D13" s="176" t="s">
        <v>63</v>
      </c>
      <c r="E13" s="38">
        <v>4</v>
      </c>
      <c r="F13" s="38">
        <v>1</v>
      </c>
      <c r="G13" s="13"/>
      <c r="H13" s="7">
        <f t="shared" si="0"/>
        <v>0</v>
      </c>
      <c r="I13" s="61" t="s">
        <v>93</v>
      </c>
    </row>
    <row r="14" spans="2:12" x14ac:dyDescent="0.35">
      <c r="B14" s="7"/>
      <c r="C14" s="47" t="s">
        <v>214</v>
      </c>
      <c r="D14" s="178" t="s">
        <v>63</v>
      </c>
      <c r="E14" s="38">
        <v>8</v>
      </c>
      <c r="F14" s="38"/>
      <c r="G14" s="13"/>
      <c r="H14" s="7">
        <f t="shared" si="0"/>
        <v>0</v>
      </c>
      <c r="I14" s="169" t="s">
        <v>226</v>
      </c>
    </row>
    <row r="15" spans="2:12" x14ac:dyDescent="0.35">
      <c r="B15" s="233" t="s">
        <v>68</v>
      </c>
      <c r="C15" s="234"/>
      <c r="D15" s="234"/>
      <c r="E15" s="234"/>
      <c r="F15" s="234"/>
      <c r="G15" s="235"/>
      <c r="H15" s="10">
        <f>SUM(H6:H14)</f>
        <v>0</v>
      </c>
      <c r="I15" s="7"/>
    </row>
    <row r="16" spans="2:12" x14ac:dyDescent="0.35">
      <c r="B16" s="8" t="s">
        <v>69</v>
      </c>
      <c r="C16" s="184" t="s">
        <v>70</v>
      </c>
      <c r="D16" s="175"/>
      <c r="E16" s="37"/>
      <c r="F16" s="37"/>
      <c r="G16" s="9"/>
      <c r="H16" s="9"/>
      <c r="I16" s="9"/>
    </row>
    <row r="17" spans="1:9" x14ac:dyDescent="0.35">
      <c r="A17" s="43" t="s">
        <v>9</v>
      </c>
      <c r="B17" s="7"/>
      <c r="C17" s="47" t="s">
        <v>55</v>
      </c>
      <c r="D17" s="179" t="s">
        <v>45</v>
      </c>
      <c r="E17" s="20">
        <v>1</v>
      </c>
      <c r="F17" s="40">
        <v>5</v>
      </c>
      <c r="G17" s="13"/>
      <c r="H17" s="7">
        <f>E17*F17*G17</f>
        <v>0</v>
      </c>
      <c r="I17" s="169" t="s">
        <v>215</v>
      </c>
    </row>
    <row r="18" spans="1:9" ht="31.9" customHeight="1" x14ac:dyDescent="0.35">
      <c r="B18" s="7"/>
      <c r="C18" s="47" t="s">
        <v>56</v>
      </c>
      <c r="D18" s="178" t="s">
        <v>220</v>
      </c>
      <c r="E18" s="40">
        <f>E17</f>
        <v>1</v>
      </c>
      <c r="F18" s="38"/>
      <c r="G18" s="13"/>
      <c r="H18" s="7">
        <f t="shared" ref="H18:H24" si="1">E18*F18*G18</f>
        <v>0</v>
      </c>
      <c r="I18" s="169" t="s">
        <v>219</v>
      </c>
    </row>
    <row r="19" spans="1:9" x14ac:dyDescent="0.35">
      <c r="B19" s="7"/>
      <c r="C19" s="185" t="s">
        <v>210</v>
      </c>
      <c r="D19" s="176" t="s">
        <v>63</v>
      </c>
      <c r="E19" s="40">
        <v>5</v>
      </c>
      <c r="F19" s="40">
        <v>1</v>
      </c>
      <c r="G19" s="13"/>
      <c r="H19" s="7">
        <f t="shared" si="1"/>
        <v>0</v>
      </c>
      <c r="I19" s="169" t="s">
        <v>221</v>
      </c>
    </row>
    <row r="20" spans="1:9" x14ac:dyDescent="0.35">
      <c r="B20" s="7"/>
      <c r="C20" s="47" t="s">
        <v>64</v>
      </c>
      <c r="D20" s="176" t="s">
        <v>63</v>
      </c>
      <c r="E20" s="40">
        <v>3</v>
      </c>
      <c r="F20" s="40">
        <v>1</v>
      </c>
      <c r="G20" s="13"/>
      <c r="H20" s="7">
        <f t="shared" si="1"/>
        <v>0</v>
      </c>
      <c r="I20" s="169" t="s">
        <v>227</v>
      </c>
    </row>
    <row r="21" spans="1:9" x14ac:dyDescent="0.35">
      <c r="B21" s="7"/>
      <c r="C21" s="47" t="s">
        <v>214</v>
      </c>
      <c r="D21" s="176" t="s">
        <v>63</v>
      </c>
      <c r="E21" s="40">
        <v>5</v>
      </c>
      <c r="F21" s="38"/>
      <c r="G21" s="13"/>
      <c r="H21" s="7">
        <f t="shared" si="1"/>
        <v>0</v>
      </c>
      <c r="I21" s="169" t="s">
        <v>222</v>
      </c>
    </row>
    <row r="22" spans="1:9" x14ac:dyDescent="0.35">
      <c r="B22" s="7"/>
      <c r="C22" s="185" t="s">
        <v>122</v>
      </c>
      <c r="D22" s="176" t="s">
        <v>63</v>
      </c>
      <c r="E22" s="40">
        <v>5</v>
      </c>
      <c r="F22" s="38"/>
      <c r="G22" s="13"/>
      <c r="H22" s="7">
        <f t="shared" si="1"/>
        <v>0</v>
      </c>
      <c r="I22" s="169" t="s">
        <v>223</v>
      </c>
    </row>
    <row r="23" spans="1:9" ht="29" x14ac:dyDescent="0.35">
      <c r="B23" s="7"/>
      <c r="C23" s="185" t="s">
        <v>218</v>
      </c>
      <c r="D23" s="176" t="s">
        <v>63</v>
      </c>
      <c r="E23" s="38">
        <v>5</v>
      </c>
      <c r="F23" s="38"/>
      <c r="G23" s="13"/>
      <c r="H23" s="7">
        <f t="shared" si="1"/>
        <v>0</v>
      </c>
      <c r="I23" s="170" t="s">
        <v>224</v>
      </c>
    </row>
    <row r="24" spans="1:9" x14ac:dyDescent="0.35">
      <c r="B24" s="7"/>
      <c r="C24" s="47"/>
      <c r="D24" s="176"/>
      <c r="E24" s="41"/>
      <c r="F24" s="41"/>
      <c r="G24" s="7"/>
      <c r="H24" s="7">
        <f t="shared" si="1"/>
        <v>0</v>
      </c>
      <c r="I24" s="7"/>
    </row>
    <row r="25" spans="1:9" x14ac:dyDescent="0.35">
      <c r="B25" s="233" t="s">
        <v>68</v>
      </c>
      <c r="C25" s="234"/>
      <c r="D25" s="234"/>
      <c r="E25" s="234"/>
      <c r="F25" s="234"/>
      <c r="G25" s="235"/>
      <c r="H25" s="10">
        <f>SUM(H17:H24)</f>
        <v>0</v>
      </c>
      <c r="I25" s="7"/>
    </row>
    <row r="26" spans="1:9" x14ac:dyDescent="0.35">
      <c r="B26" s="8" t="s">
        <v>71</v>
      </c>
      <c r="C26" s="184" t="s">
        <v>72</v>
      </c>
      <c r="D26" s="177"/>
      <c r="E26" s="189"/>
      <c r="F26" s="189"/>
      <c r="G26" s="190"/>
      <c r="H26" s="7"/>
      <c r="I26" s="7"/>
    </row>
    <row r="27" spans="1:9" x14ac:dyDescent="0.35">
      <c r="B27" s="7"/>
      <c r="C27" s="185" t="s">
        <v>210</v>
      </c>
      <c r="D27" s="176" t="s">
        <v>63</v>
      </c>
      <c r="E27" s="38">
        <v>5</v>
      </c>
      <c r="F27" s="38">
        <v>1</v>
      </c>
      <c r="G27" s="13"/>
      <c r="H27" s="7">
        <f>E27*F27*G27</f>
        <v>0</v>
      </c>
      <c r="I27" s="61" t="s">
        <v>95</v>
      </c>
    </row>
    <row r="28" spans="1:9" x14ac:dyDescent="0.35">
      <c r="B28" s="7"/>
      <c r="C28" s="47" t="s">
        <v>64</v>
      </c>
      <c r="D28" s="176" t="s">
        <v>63</v>
      </c>
      <c r="E28" s="38">
        <v>5</v>
      </c>
      <c r="F28" s="38">
        <v>1</v>
      </c>
      <c r="G28" s="13"/>
      <c r="H28" s="7">
        <f t="shared" ref="H28:H30" si="2">E28*F28*G28</f>
        <v>0</v>
      </c>
      <c r="I28" s="61" t="s">
        <v>95</v>
      </c>
    </row>
    <row r="29" spans="1:9" x14ac:dyDescent="0.35">
      <c r="B29" s="7"/>
      <c r="C29" s="47" t="s">
        <v>214</v>
      </c>
      <c r="D29" s="178" t="s">
        <v>63</v>
      </c>
      <c r="E29" s="38">
        <v>5</v>
      </c>
      <c r="F29" s="38"/>
      <c r="G29" s="13"/>
      <c r="H29" s="7">
        <f t="shared" si="2"/>
        <v>0</v>
      </c>
      <c r="I29" s="169" t="s">
        <v>228</v>
      </c>
    </row>
    <row r="30" spans="1:9" x14ac:dyDescent="0.35">
      <c r="B30" s="7"/>
      <c r="C30" s="47"/>
      <c r="D30" s="176"/>
      <c r="E30" s="40"/>
      <c r="F30" s="40"/>
      <c r="G30" s="7"/>
      <c r="H30" s="7">
        <f t="shared" si="2"/>
        <v>0</v>
      </c>
      <c r="I30" s="7"/>
    </row>
    <row r="31" spans="1:9" x14ac:dyDescent="0.35">
      <c r="B31" s="233" t="s">
        <v>68</v>
      </c>
      <c r="C31" s="234"/>
      <c r="D31" s="234"/>
      <c r="E31" s="234"/>
      <c r="F31" s="234"/>
      <c r="G31" s="235"/>
      <c r="H31" s="10">
        <f>SUM(H27:H30)</f>
        <v>0</v>
      </c>
      <c r="I31" s="7"/>
    </row>
    <row r="32" spans="1:9" x14ac:dyDescent="0.35">
      <c r="B32" s="8" t="s">
        <v>73</v>
      </c>
      <c r="C32" s="184" t="s">
        <v>74</v>
      </c>
      <c r="D32" s="175"/>
      <c r="E32" s="37"/>
      <c r="F32" s="37"/>
      <c r="G32" s="9"/>
      <c r="H32" s="9"/>
      <c r="I32" s="9"/>
    </row>
    <row r="33" spans="2:9" x14ac:dyDescent="0.35">
      <c r="B33" s="7"/>
      <c r="C33" s="47" t="s">
        <v>210</v>
      </c>
      <c r="D33" s="176" t="s">
        <v>63</v>
      </c>
      <c r="E33" s="42"/>
      <c r="F33" s="41">
        <v>1</v>
      </c>
      <c r="G33" s="13"/>
      <c r="H33" s="7">
        <f>E33*F33*G33</f>
        <v>0</v>
      </c>
      <c r="I33" s="169" t="s">
        <v>230</v>
      </c>
    </row>
    <row r="34" spans="2:9" x14ac:dyDescent="0.35">
      <c r="B34" s="7"/>
      <c r="C34" s="47" t="s">
        <v>64</v>
      </c>
      <c r="D34" s="178" t="s">
        <v>63</v>
      </c>
      <c r="E34" s="42"/>
      <c r="F34" s="41">
        <v>1</v>
      </c>
      <c r="G34" s="13"/>
      <c r="H34" s="7">
        <f t="shared" ref="H34:H44" si="3">E34*F34*G34</f>
        <v>0</v>
      </c>
      <c r="I34" s="169" t="s">
        <v>230</v>
      </c>
    </row>
    <row r="35" spans="2:9" x14ac:dyDescent="0.35">
      <c r="B35" s="7"/>
      <c r="C35" s="47" t="s">
        <v>214</v>
      </c>
      <c r="D35" s="178" t="s">
        <v>63</v>
      </c>
      <c r="E35" s="41">
        <f>Parameters!$B$58</f>
        <v>36</v>
      </c>
      <c r="F35" s="42"/>
      <c r="G35" s="13"/>
      <c r="H35" s="7">
        <f t="shared" si="3"/>
        <v>0</v>
      </c>
      <c r="I35" s="169" t="s">
        <v>232</v>
      </c>
    </row>
    <row r="36" spans="2:9" x14ac:dyDescent="0.35">
      <c r="B36" s="7"/>
      <c r="C36" s="47" t="s">
        <v>122</v>
      </c>
      <c r="D36" s="176" t="s">
        <v>63</v>
      </c>
      <c r="E36" s="41">
        <f>Parameters!$B$58</f>
        <v>36</v>
      </c>
      <c r="F36" s="42"/>
      <c r="G36" s="13"/>
      <c r="H36" s="7">
        <f t="shared" si="3"/>
        <v>0</v>
      </c>
      <c r="I36" s="61" t="s">
        <v>96</v>
      </c>
    </row>
    <row r="37" spans="2:9" x14ac:dyDescent="0.35">
      <c r="B37" s="7"/>
      <c r="C37" s="47" t="s">
        <v>231</v>
      </c>
      <c r="D37" s="176" t="s">
        <v>63</v>
      </c>
      <c r="E37" s="41">
        <f>Parameters!$B$58</f>
        <v>36</v>
      </c>
      <c r="F37" s="42"/>
      <c r="G37" s="13"/>
      <c r="H37" s="7">
        <f t="shared" si="3"/>
        <v>0</v>
      </c>
      <c r="I37" s="61" t="s">
        <v>96</v>
      </c>
    </row>
    <row r="38" spans="2:9" x14ac:dyDescent="0.35">
      <c r="B38" s="7"/>
      <c r="C38" s="47" t="s">
        <v>75</v>
      </c>
      <c r="D38" s="176" t="s">
        <v>63</v>
      </c>
      <c r="E38" s="41">
        <f>Parameters!$B$58</f>
        <v>36</v>
      </c>
      <c r="F38" s="42"/>
      <c r="G38" s="13"/>
      <c r="H38" s="7">
        <f t="shared" si="3"/>
        <v>0</v>
      </c>
      <c r="I38" s="44" t="s">
        <v>76</v>
      </c>
    </row>
    <row r="39" spans="2:9" ht="29" x14ac:dyDescent="0.35">
      <c r="B39" s="7"/>
      <c r="C39" s="47" t="s">
        <v>77</v>
      </c>
      <c r="D39" s="180" t="s">
        <v>63</v>
      </c>
      <c r="E39" s="41">
        <f>Parameters!$B$58</f>
        <v>36</v>
      </c>
      <c r="F39" s="42"/>
      <c r="G39" s="13"/>
      <c r="H39" s="7">
        <f t="shared" si="3"/>
        <v>0</v>
      </c>
      <c r="I39" s="60" t="s">
        <v>91</v>
      </c>
    </row>
    <row r="40" spans="2:9" x14ac:dyDescent="0.35">
      <c r="B40" s="7"/>
      <c r="C40" s="47" t="s">
        <v>78</v>
      </c>
      <c r="D40" s="178" t="s">
        <v>235</v>
      </c>
      <c r="E40" s="41">
        <v>1</v>
      </c>
      <c r="F40" s="42"/>
      <c r="G40" s="13"/>
      <c r="H40" s="7">
        <f>E40*F40*G40</f>
        <v>0</v>
      </c>
      <c r="I40" s="44" t="s">
        <v>79</v>
      </c>
    </row>
    <row r="41" spans="2:9" x14ac:dyDescent="0.35">
      <c r="B41" s="7"/>
      <c r="C41" s="47" t="s">
        <v>247</v>
      </c>
      <c r="D41" s="181"/>
      <c r="E41" s="42"/>
      <c r="F41" s="42"/>
      <c r="G41" s="13"/>
      <c r="H41" s="7">
        <f t="shared" si="3"/>
        <v>0</v>
      </c>
      <c r="I41" s="44"/>
    </row>
    <row r="42" spans="2:9" x14ac:dyDescent="0.35">
      <c r="B42" s="7"/>
      <c r="C42" s="191" t="str">
        <f>Parameters!$A$89</f>
        <v>Local Translators (if needed)</v>
      </c>
      <c r="D42" s="181" t="s">
        <v>63</v>
      </c>
      <c r="E42" s="42"/>
      <c r="F42" s="42"/>
      <c r="G42" s="13"/>
      <c r="H42" s="7">
        <f t="shared" si="3"/>
        <v>0</v>
      </c>
      <c r="I42" s="44" t="s">
        <v>80</v>
      </c>
    </row>
    <row r="43" spans="2:9" x14ac:dyDescent="0.35">
      <c r="B43" s="14"/>
      <c r="C43" s="186" t="str">
        <f>Parameters!$A$90</f>
        <v>Other methods of transportation (if needed)</v>
      </c>
      <c r="D43" s="192" t="s">
        <v>234</v>
      </c>
      <c r="E43" s="41">
        <v>1</v>
      </c>
      <c r="F43" s="42"/>
      <c r="G43" s="13"/>
      <c r="H43" s="7">
        <f t="shared" si="3"/>
        <v>0</v>
      </c>
      <c r="I43" s="16" t="s">
        <v>81</v>
      </c>
    </row>
    <row r="44" spans="2:9" ht="29" x14ac:dyDescent="0.35">
      <c r="B44" s="14"/>
      <c r="C44" s="186" t="str">
        <f>Parameters!$A$91</f>
        <v>District Officials Per Diem (if needed)</v>
      </c>
      <c r="D44" s="181" t="s">
        <v>63</v>
      </c>
      <c r="E44" s="41">
        <v>1</v>
      </c>
      <c r="F44" s="42"/>
      <c r="G44" s="13"/>
      <c r="H44" s="7">
        <f t="shared" si="3"/>
        <v>0</v>
      </c>
      <c r="I44" s="197" t="s">
        <v>82</v>
      </c>
    </row>
    <row r="45" spans="2:9" x14ac:dyDescent="0.35">
      <c r="B45" s="233" t="s">
        <v>68</v>
      </c>
      <c r="C45" s="234"/>
      <c r="D45" s="234"/>
      <c r="E45" s="234"/>
      <c r="F45" s="234"/>
      <c r="G45" s="235"/>
      <c r="H45" s="10">
        <f>SUM(H33:H44)</f>
        <v>0</v>
      </c>
      <c r="I45" s="7"/>
    </row>
    <row r="46" spans="2:9" x14ac:dyDescent="0.35">
      <c r="B46" s="45" t="s">
        <v>83</v>
      </c>
      <c r="C46" s="184" t="s">
        <v>84</v>
      </c>
      <c r="D46" s="175"/>
      <c r="E46" s="37"/>
      <c r="F46" s="37"/>
      <c r="G46" s="9"/>
      <c r="H46" s="9"/>
      <c r="I46" s="59"/>
    </row>
    <row r="47" spans="2:9" x14ac:dyDescent="0.35">
      <c r="B47" s="44" t="s">
        <v>9</v>
      </c>
      <c r="C47" s="47" t="s">
        <v>210</v>
      </c>
      <c r="D47" s="176" t="s">
        <v>63</v>
      </c>
      <c r="E47" s="40">
        <v>6</v>
      </c>
      <c r="F47" s="40">
        <v>1</v>
      </c>
      <c r="G47" s="13"/>
      <c r="H47" s="7">
        <f>E47*F47*G47</f>
        <v>0</v>
      </c>
      <c r="I47" s="169" t="s">
        <v>248</v>
      </c>
    </row>
    <row r="48" spans="2:9" x14ac:dyDescent="0.35">
      <c r="B48" s="7"/>
      <c r="C48" s="47" t="s">
        <v>64</v>
      </c>
      <c r="D48" s="176" t="s">
        <v>63</v>
      </c>
      <c r="E48" s="40">
        <v>5</v>
      </c>
      <c r="F48" s="40">
        <v>1</v>
      </c>
      <c r="G48" s="13"/>
      <c r="H48" s="7">
        <f t="shared" ref="H48:H52" si="4">E48*F48*G48</f>
        <v>0</v>
      </c>
      <c r="I48" s="169" t="s">
        <v>243</v>
      </c>
    </row>
    <row r="49" spans="2:9" x14ac:dyDescent="0.35">
      <c r="B49" s="7"/>
      <c r="C49" s="47" t="s">
        <v>214</v>
      </c>
      <c r="D49" s="176" t="s">
        <v>63</v>
      </c>
      <c r="E49" s="40">
        <v>3</v>
      </c>
      <c r="F49" s="38"/>
      <c r="G49" s="13"/>
      <c r="H49" s="7">
        <f t="shared" si="4"/>
        <v>0</v>
      </c>
      <c r="I49" s="172" t="s">
        <v>236</v>
      </c>
    </row>
    <row r="50" spans="2:9" x14ac:dyDescent="0.35">
      <c r="B50" s="7"/>
      <c r="C50" s="47" t="s">
        <v>122</v>
      </c>
      <c r="D50" s="176" t="s">
        <v>63</v>
      </c>
      <c r="E50" s="40">
        <v>3</v>
      </c>
      <c r="F50" s="38"/>
      <c r="G50" s="13"/>
      <c r="H50" s="7">
        <f t="shared" si="4"/>
        <v>0</v>
      </c>
      <c r="I50" s="172" t="s">
        <v>236</v>
      </c>
    </row>
    <row r="51" spans="2:9" x14ac:dyDescent="0.35">
      <c r="B51" s="44" t="s">
        <v>9</v>
      </c>
      <c r="C51" s="47" t="s">
        <v>231</v>
      </c>
      <c r="D51" s="176" t="s">
        <v>63</v>
      </c>
      <c r="E51" s="42"/>
      <c r="F51" s="42"/>
      <c r="G51" s="13"/>
      <c r="H51" s="7">
        <f t="shared" si="4"/>
        <v>0</v>
      </c>
      <c r="I51" s="172" t="s">
        <v>237</v>
      </c>
    </row>
    <row r="52" spans="2:9" x14ac:dyDescent="0.35">
      <c r="B52" s="7"/>
      <c r="C52" s="47" t="s">
        <v>55</v>
      </c>
      <c r="D52" s="179" t="s">
        <v>45</v>
      </c>
      <c r="E52" s="20">
        <v>1</v>
      </c>
      <c r="F52" s="40">
        <v>3</v>
      </c>
      <c r="G52" s="13"/>
      <c r="H52" s="7">
        <f t="shared" si="4"/>
        <v>0</v>
      </c>
      <c r="I52" s="172" t="s">
        <v>238</v>
      </c>
    </row>
    <row r="53" spans="2:9" ht="15" customHeight="1" x14ac:dyDescent="0.35">
      <c r="B53" s="233" t="s">
        <v>68</v>
      </c>
      <c r="C53" s="234"/>
      <c r="D53" s="234"/>
      <c r="E53" s="234"/>
      <c r="F53" s="234"/>
      <c r="G53" s="235"/>
      <c r="H53" s="10">
        <f>SUM(H47:H52)</f>
        <v>0</v>
      </c>
      <c r="I53" s="7"/>
    </row>
    <row r="54" spans="2:9" x14ac:dyDescent="0.35">
      <c r="B54" s="45" t="s">
        <v>85</v>
      </c>
      <c r="C54" s="184" t="s">
        <v>252</v>
      </c>
      <c r="D54" s="175"/>
      <c r="E54" s="37"/>
      <c r="F54" s="37"/>
      <c r="G54" s="9"/>
      <c r="H54" s="9"/>
      <c r="I54" s="9"/>
    </row>
    <row r="55" spans="2:9" x14ac:dyDescent="0.35">
      <c r="B55" s="7"/>
      <c r="C55" s="47" t="s">
        <v>210</v>
      </c>
      <c r="D55" s="176" t="s">
        <v>63</v>
      </c>
      <c r="E55" s="40">
        <v>8</v>
      </c>
      <c r="F55" s="38">
        <v>1</v>
      </c>
      <c r="G55" s="13"/>
      <c r="H55" s="7">
        <f>E55*F55*G55</f>
        <v>0</v>
      </c>
      <c r="I55" s="169" t="s">
        <v>249</v>
      </c>
    </row>
    <row r="56" spans="2:9" x14ac:dyDescent="0.35">
      <c r="B56" s="44" t="s">
        <v>9</v>
      </c>
      <c r="C56" s="47" t="s">
        <v>64</v>
      </c>
      <c r="D56" s="176" t="s">
        <v>63</v>
      </c>
      <c r="E56" s="40">
        <v>5</v>
      </c>
      <c r="F56" s="38">
        <v>1</v>
      </c>
      <c r="G56" s="13"/>
      <c r="H56" s="7">
        <f t="shared" ref="H56:H62" si="5">E56*F56*G56</f>
        <v>0</v>
      </c>
      <c r="I56" s="7" t="s">
        <v>250</v>
      </c>
    </row>
    <row r="57" spans="2:9" ht="29" x14ac:dyDescent="0.35">
      <c r="B57" s="44"/>
      <c r="C57" s="47" t="s">
        <v>214</v>
      </c>
      <c r="D57" s="176" t="s">
        <v>63</v>
      </c>
      <c r="E57" s="40">
        <v>6</v>
      </c>
      <c r="F57" s="38"/>
      <c r="G57" s="13"/>
      <c r="H57" s="7">
        <f t="shared" si="5"/>
        <v>0</v>
      </c>
      <c r="I57" s="196" t="s">
        <v>251</v>
      </c>
    </row>
    <row r="58" spans="2:9" x14ac:dyDescent="0.35">
      <c r="B58" s="44"/>
      <c r="C58" s="47" t="s">
        <v>122</v>
      </c>
      <c r="D58" s="176" t="s">
        <v>63</v>
      </c>
      <c r="E58" s="40">
        <v>4</v>
      </c>
      <c r="F58" s="38"/>
      <c r="G58" s="13"/>
      <c r="H58" s="7">
        <f t="shared" si="5"/>
        <v>0</v>
      </c>
      <c r="I58" t="s">
        <v>253</v>
      </c>
    </row>
    <row r="59" spans="2:9" s="48" customFormat="1" x14ac:dyDescent="0.35">
      <c r="B59" s="49" t="s">
        <v>9</v>
      </c>
      <c r="C59" s="47" t="s">
        <v>231</v>
      </c>
      <c r="D59" s="176" t="s">
        <v>63</v>
      </c>
      <c r="E59" s="193"/>
      <c r="F59" s="193"/>
      <c r="G59" s="13"/>
      <c r="H59" s="7">
        <f t="shared" si="5"/>
        <v>0</v>
      </c>
      <c r="I59" s="172" t="s">
        <v>237</v>
      </c>
    </row>
    <row r="60" spans="2:9" s="48" customFormat="1" ht="29" x14ac:dyDescent="0.35">
      <c r="B60" s="49"/>
      <c r="C60" s="47" t="s">
        <v>240</v>
      </c>
      <c r="D60" s="178" t="s">
        <v>242</v>
      </c>
      <c r="E60" s="193"/>
      <c r="F60" s="193"/>
      <c r="G60" s="13"/>
      <c r="H60" s="7">
        <f t="shared" si="5"/>
        <v>0</v>
      </c>
      <c r="I60" s="194" t="s">
        <v>244</v>
      </c>
    </row>
    <row r="61" spans="2:9" s="48" customFormat="1" ht="29" x14ac:dyDescent="0.35">
      <c r="B61" s="49"/>
      <c r="C61" s="47" t="s">
        <v>241</v>
      </c>
      <c r="D61" s="178" t="s">
        <v>63</v>
      </c>
      <c r="E61" s="193"/>
      <c r="F61" s="193"/>
      <c r="G61" s="13"/>
      <c r="H61" s="7">
        <f t="shared" si="5"/>
        <v>0</v>
      </c>
      <c r="I61" s="194" t="s">
        <v>244</v>
      </c>
    </row>
    <row r="62" spans="2:9" ht="29" x14ac:dyDescent="0.35">
      <c r="B62" s="7"/>
      <c r="C62" s="47" t="s">
        <v>55</v>
      </c>
      <c r="D62" s="179" t="s">
        <v>45</v>
      </c>
      <c r="E62" s="41">
        <v>1</v>
      </c>
      <c r="F62" s="40">
        <v>3</v>
      </c>
      <c r="G62" s="13"/>
      <c r="H62" s="7">
        <f t="shared" si="5"/>
        <v>0</v>
      </c>
      <c r="I62" s="170" t="s">
        <v>239</v>
      </c>
    </row>
    <row r="63" spans="2:9" x14ac:dyDescent="0.35">
      <c r="B63" s="233" t="s">
        <v>68</v>
      </c>
      <c r="C63" s="234"/>
      <c r="D63" s="234"/>
      <c r="E63" s="234"/>
      <c r="F63" s="234"/>
      <c r="G63" s="235"/>
      <c r="H63" s="10">
        <f>SUM(H55:H62)</f>
        <v>0</v>
      </c>
    </row>
    <row r="64" spans="2:9" x14ac:dyDescent="0.35">
      <c r="B64" s="45" t="s">
        <v>86</v>
      </c>
      <c r="C64" s="184" t="s">
        <v>87</v>
      </c>
      <c r="D64" s="175"/>
      <c r="E64" s="37"/>
      <c r="F64" s="37"/>
      <c r="G64" s="9"/>
      <c r="H64" s="9"/>
      <c r="I64" s="59"/>
    </row>
    <row r="65" spans="2:9" x14ac:dyDescent="0.35">
      <c r="B65" s="7"/>
      <c r="C65" s="47" t="s">
        <v>210</v>
      </c>
      <c r="D65" s="176" t="s">
        <v>63</v>
      </c>
      <c r="E65" s="40">
        <v>10</v>
      </c>
      <c r="F65" s="40">
        <v>1</v>
      </c>
      <c r="G65" s="13"/>
      <c r="H65" s="7">
        <f>E65*F65*G65</f>
        <v>0</v>
      </c>
      <c r="I65" s="61" t="s">
        <v>97</v>
      </c>
    </row>
    <row r="66" spans="2:9" x14ac:dyDescent="0.35">
      <c r="B66" s="7"/>
      <c r="C66" s="47" t="s">
        <v>64</v>
      </c>
      <c r="D66" s="176" t="s">
        <v>63</v>
      </c>
      <c r="E66" s="40">
        <v>1</v>
      </c>
      <c r="F66" s="40">
        <v>1</v>
      </c>
      <c r="G66" s="13"/>
      <c r="H66" s="7">
        <f>E66*F66*G66</f>
        <v>0</v>
      </c>
      <c r="I66" s="169" t="s">
        <v>245</v>
      </c>
    </row>
    <row r="67" spans="2:9" x14ac:dyDescent="0.35">
      <c r="B67" s="7"/>
      <c r="C67" s="47" t="s">
        <v>214</v>
      </c>
      <c r="D67" s="176" t="s">
        <v>63</v>
      </c>
      <c r="E67" s="38">
        <v>5</v>
      </c>
      <c r="F67" s="38">
        <v>0</v>
      </c>
      <c r="G67" s="13"/>
      <c r="H67" s="7">
        <f t="shared" ref="H67" si="6">E67*F67*G67</f>
        <v>0</v>
      </c>
      <c r="I67" s="169" t="s">
        <v>246</v>
      </c>
    </row>
    <row r="68" spans="2:9" x14ac:dyDescent="0.35">
      <c r="B68" s="233" t="s">
        <v>68</v>
      </c>
      <c r="C68" s="234"/>
      <c r="D68" s="234"/>
      <c r="E68" s="234"/>
      <c r="F68" s="234"/>
      <c r="G68" s="235"/>
      <c r="H68" s="10">
        <f>SUM(H65:H67)</f>
        <v>0</v>
      </c>
      <c r="I68" s="7"/>
    </row>
    <row r="69" spans="2:9" s="52" customFormat="1" x14ac:dyDescent="0.35">
      <c r="B69" s="45" t="s">
        <v>88</v>
      </c>
      <c r="C69" s="187" t="s">
        <v>89</v>
      </c>
      <c r="D69" s="182"/>
      <c r="E69" s="50"/>
      <c r="F69" s="50"/>
      <c r="G69" s="51"/>
      <c r="H69" s="51"/>
      <c r="I69" s="51"/>
    </row>
    <row r="70" spans="2:9" s="52" customFormat="1" x14ac:dyDescent="0.35">
      <c r="B70" s="53"/>
      <c r="C70" s="47" t="s">
        <v>210</v>
      </c>
      <c r="D70" s="180" t="s">
        <v>63</v>
      </c>
      <c r="E70" s="195">
        <v>15</v>
      </c>
      <c r="F70" s="195">
        <v>1</v>
      </c>
      <c r="G70" s="55"/>
      <c r="H70" s="7">
        <f>E70*F70*G70</f>
        <v>0</v>
      </c>
      <c r="I70" s="61" t="s">
        <v>98</v>
      </c>
    </row>
    <row r="71" spans="2:9" s="52" customFormat="1" x14ac:dyDescent="0.35">
      <c r="B71" s="53"/>
      <c r="C71" s="188" t="s">
        <v>64</v>
      </c>
      <c r="D71" s="180" t="s">
        <v>63</v>
      </c>
      <c r="E71" s="195">
        <v>5</v>
      </c>
      <c r="F71" s="195">
        <v>1</v>
      </c>
      <c r="G71" s="55"/>
      <c r="H71" s="7">
        <f>E71*F71*G71</f>
        <v>0</v>
      </c>
      <c r="I71" s="61" t="s">
        <v>95</v>
      </c>
    </row>
    <row r="72" spans="2:9" s="52" customFormat="1" x14ac:dyDescent="0.35">
      <c r="B72" s="53"/>
      <c r="C72" s="47" t="s">
        <v>214</v>
      </c>
      <c r="D72" s="180" t="s">
        <v>63</v>
      </c>
      <c r="E72" s="54">
        <v>5</v>
      </c>
      <c r="F72" s="54"/>
      <c r="G72" s="55"/>
      <c r="H72" s="7">
        <f>E72*F72*G72</f>
        <v>0</v>
      </c>
      <c r="I72" s="61" t="s">
        <v>95</v>
      </c>
    </row>
    <row r="73" spans="2:9" x14ac:dyDescent="0.35">
      <c r="B73" s="229" t="s">
        <v>68</v>
      </c>
      <c r="C73" s="230"/>
      <c r="D73" s="230"/>
      <c r="E73" s="230"/>
      <c r="F73" s="230"/>
      <c r="G73" s="231"/>
      <c r="H73" s="10">
        <f>+SUM(H70:H72)</f>
        <v>0</v>
      </c>
      <c r="I73" s="7"/>
    </row>
    <row r="74" spans="2:9" x14ac:dyDescent="0.35">
      <c r="B74" s="7"/>
      <c r="C74" s="46"/>
      <c r="D74" s="183"/>
      <c r="E74" s="41"/>
      <c r="F74" s="41"/>
      <c r="G74" s="11" t="s">
        <v>90</v>
      </c>
      <c r="H74" s="11">
        <f>H15+H25+H31+H45+H53+H63+H68+H73</f>
        <v>0</v>
      </c>
    </row>
    <row r="75" spans="2:9" x14ac:dyDescent="0.35">
      <c r="B75" s="7"/>
      <c r="C75" s="46"/>
      <c r="D75" s="183"/>
      <c r="E75" s="41"/>
      <c r="F75" s="41"/>
      <c r="G75" s="7"/>
      <c r="H75" s="7"/>
    </row>
    <row r="76" spans="2:9" x14ac:dyDescent="0.35">
      <c r="B76" s="7"/>
      <c r="C76" s="46"/>
      <c r="D76" s="183"/>
      <c r="E76" s="41"/>
      <c r="F76" s="41"/>
      <c r="G76" s="7"/>
      <c r="H76" s="57"/>
    </row>
    <row r="77" spans="2:9" x14ac:dyDescent="0.35">
      <c r="B77" s="7"/>
      <c r="C77" s="46"/>
      <c r="D77" s="183"/>
      <c r="E77" s="41"/>
      <c r="F77" s="41"/>
      <c r="G77" s="7"/>
      <c r="H77" s="7"/>
    </row>
    <row r="78" spans="2:9" x14ac:dyDescent="0.35">
      <c r="B78" s="7"/>
      <c r="C78" s="46"/>
      <c r="D78" s="183"/>
      <c r="E78" s="41"/>
      <c r="F78" s="41"/>
      <c r="G78" s="7"/>
      <c r="H78" s="7"/>
    </row>
    <row r="79" spans="2:9" x14ac:dyDescent="0.35">
      <c r="B79" s="7"/>
      <c r="C79" s="46"/>
      <c r="D79" s="183"/>
      <c r="E79" s="41"/>
      <c r="F79" s="41"/>
      <c r="G79" s="7"/>
      <c r="H79" s="7"/>
    </row>
    <row r="80" spans="2:9" x14ac:dyDescent="0.35">
      <c r="B80" s="7"/>
      <c r="C80" s="46"/>
      <c r="D80" s="183"/>
      <c r="E80" s="41"/>
      <c r="F80" s="41"/>
      <c r="G80" s="7"/>
      <c r="H80" s="7"/>
    </row>
    <row r="81" spans="2:8" x14ac:dyDescent="0.35">
      <c r="B81" s="7"/>
      <c r="C81" s="46"/>
      <c r="D81" s="183"/>
      <c r="E81" s="41"/>
      <c r="F81" s="41"/>
      <c r="G81" s="7"/>
      <c r="H81" s="7"/>
    </row>
    <row r="82" spans="2:8" x14ac:dyDescent="0.35">
      <c r="B82" s="7"/>
      <c r="C82" s="46"/>
      <c r="D82" s="183"/>
      <c r="E82" s="41"/>
      <c r="F82" s="41"/>
      <c r="G82" s="7"/>
      <c r="H82" s="7"/>
    </row>
    <row r="83" spans="2:8" x14ac:dyDescent="0.35">
      <c r="B83" s="7"/>
      <c r="C83" s="46"/>
      <c r="D83" s="183"/>
      <c r="E83" s="41"/>
      <c r="F83" s="41"/>
      <c r="G83" s="7"/>
      <c r="H83" s="7"/>
    </row>
    <row r="84" spans="2:8" x14ac:dyDescent="0.35">
      <c r="B84" s="7"/>
      <c r="C84" s="46"/>
      <c r="D84" s="183"/>
      <c r="E84" s="41"/>
      <c r="F84" s="41"/>
      <c r="G84" s="7"/>
      <c r="H84" s="7"/>
    </row>
    <row r="85" spans="2:8" x14ac:dyDescent="0.35">
      <c r="B85" s="7"/>
      <c r="C85" s="46"/>
      <c r="D85" s="183"/>
      <c r="E85" s="41"/>
      <c r="F85" s="41"/>
      <c r="G85" s="7"/>
      <c r="H85" s="7"/>
    </row>
    <row r="86" spans="2:8" x14ac:dyDescent="0.35">
      <c r="B86" s="7"/>
      <c r="C86" s="46"/>
      <c r="D86" s="183"/>
      <c r="E86" s="41"/>
      <c r="F86" s="41"/>
      <c r="G86" s="7"/>
      <c r="H86" s="7"/>
    </row>
    <row r="87" spans="2:8" x14ac:dyDescent="0.35">
      <c r="B87" s="7"/>
      <c r="C87" s="46"/>
      <c r="D87" s="183"/>
      <c r="E87" s="41"/>
      <c r="F87" s="41"/>
      <c r="G87" s="7"/>
      <c r="H87" s="7"/>
    </row>
    <row r="88" spans="2:8" x14ac:dyDescent="0.35">
      <c r="B88" s="7"/>
      <c r="C88" s="46"/>
      <c r="D88" s="183"/>
      <c r="E88" s="41"/>
      <c r="F88" s="41"/>
      <c r="G88" s="7"/>
      <c r="H88" s="7"/>
    </row>
    <row r="89" spans="2:8" x14ac:dyDescent="0.35">
      <c r="B89" s="7"/>
      <c r="C89" s="46"/>
      <c r="D89" s="183"/>
      <c r="E89" s="41"/>
      <c r="F89" s="41"/>
      <c r="G89" s="7"/>
      <c r="H89" s="7"/>
    </row>
    <row r="90" spans="2:8" x14ac:dyDescent="0.35">
      <c r="B90" s="7"/>
      <c r="C90" s="46"/>
      <c r="D90" s="183"/>
      <c r="E90" s="41"/>
      <c r="F90" s="41"/>
      <c r="G90" s="7"/>
      <c r="H90" s="7"/>
    </row>
    <row r="91" spans="2:8" x14ac:dyDescent="0.35">
      <c r="B91" s="7"/>
      <c r="C91" s="46"/>
      <c r="D91" s="183"/>
      <c r="E91" s="41"/>
      <c r="F91" s="41"/>
      <c r="G91" s="7"/>
      <c r="H91" s="7"/>
    </row>
    <row r="92" spans="2:8" x14ac:dyDescent="0.35">
      <c r="B92" s="7"/>
      <c r="C92" s="46"/>
      <c r="D92" s="183"/>
      <c r="E92" s="41"/>
      <c r="F92" s="41"/>
      <c r="G92" s="7"/>
      <c r="H92" s="7"/>
    </row>
    <row r="93" spans="2:8" x14ac:dyDescent="0.35">
      <c r="B93" s="7"/>
      <c r="C93" s="46"/>
      <c r="D93" s="183"/>
      <c r="E93" s="41"/>
      <c r="F93" s="41"/>
      <c r="G93" s="7"/>
      <c r="H93" s="7"/>
    </row>
    <row r="94" spans="2:8" x14ac:dyDescent="0.35">
      <c r="B94" s="7"/>
      <c r="C94" s="46"/>
      <c r="D94" s="183"/>
      <c r="E94" s="41"/>
      <c r="F94" s="41"/>
      <c r="G94" s="7"/>
      <c r="H94" s="7"/>
    </row>
    <row r="95" spans="2:8" x14ac:dyDescent="0.35">
      <c r="B95" s="7"/>
      <c r="C95" s="46"/>
      <c r="D95" s="183"/>
      <c r="E95" s="41"/>
      <c r="F95" s="41"/>
      <c r="G95" s="7"/>
      <c r="H95" s="7"/>
    </row>
    <row r="96" spans="2:8" x14ac:dyDescent="0.35">
      <c r="B96" s="7"/>
      <c r="C96" s="46"/>
      <c r="D96" s="183"/>
      <c r="E96" s="41"/>
      <c r="F96" s="41"/>
      <c r="G96" s="7"/>
      <c r="H96" s="7"/>
    </row>
    <row r="97" spans="2:8" x14ac:dyDescent="0.35">
      <c r="B97" s="7"/>
      <c r="C97" s="46"/>
      <c r="D97" s="183"/>
      <c r="E97" s="41"/>
      <c r="F97" s="41"/>
      <c r="G97" s="7"/>
      <c r="H97" s="7"/>
    </row>
    <row r="98" spans="2:8" x14ac:dyDescent="0.35">
      <c r="B98" s="7"/>
      <c r="C98" s="46"/>
      <c r="D98" s="183"/>
      <c r="E98" s="41"/>
      <c r="F98" s="41"/>
      <c r="G98" s="7"/>
      <c r="H98" s="7"/>
    </row>
  </sheetData>
  <mergeCells count="11">
    <mergeCell ref="D1:G1"/>
    <mergeCell ref="D2:G2"/>
    <mergeCell ref="B73:G73"/>
    <mergeCell ref="B4:C4"/>
    <mergeCell ref="B15:G15"/>
    <mergeCell ref="B25:G25"/>
    <mergeCell ref="B68:G68"/>
    <mergeCell ref="B63:G63"/>
    <mergeCell ref="B31:G31"/>
    <mergeCell ref="B45:G45"/>
    <mergeCell ref="B53:G53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ac412031-4804-4c7c-a9ab-7b8f353f4a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4AEF2F3EDA747A23803F65012AD4A" ma:contentTypeVersion="13" ma:contentTypeDescription="Create a new document." ma:contentTypeScope="" ma:versionID="aec2b71c821919e9bf65ad9164695f19">
  <xsd:schema xmlns:xsd="http://www.w3.org/2001/XMLSchema" xmlns:xs="http://www.w3.org/2001/XMLSchema" xmlns:p="http://schemas.microsoft.com/office/2006/metadata/properties" xmlns:ns2="8d7096d6-fc66-4344-9e3f-2445529a09f6" xmlns:ns3="ac412031-4804-4c7c-a9ab-7b8f353f4abd" targetNamespace="http://schemas.microsoft.com/office/2006/metadata/properties" ma:root="true" ma:fieldsID="2252224eb383b0a8a8454d037e88b40e" ns2:_="" ns3:_="">
    <xsd:import namespace="8d7096d6-fc66-4344-9e3f-2445529a09f6"/>
    <xsd:import namespace="ac412031-4804-4c7c-a9ab-7b8f353f4abd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e57b1fac-3ec8-4349-8622-7c26eaae4d5f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2031-4804-4c7c-a9ab-7b8f353f4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938FC-08F8-4EF1-9848-16A5A365B46A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6FB956-EA5F-4453-A934-29CDBE0A5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AC4B7-880A-44E6-8D37-7DE608BCB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Parameters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M Chang</dc:creator>
  <cp:keywords/>
  <dc:description/>
  <cp:lastModifiedBy>Erin E Moran</cp:lastModifiedBy>
  <cp:revision/>
  <dcterms:created xsi:type="dcterms:W3CDTF">2025-07-10T19:04:58Z</dcterms:created>
  <dcterms:modified xsi:type="dcterms:W3CDTF">2026-02-05T20:36:17Z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0x0101008B94AEF2F3EDA747A23803F65012AD4A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Project_x0020_Document_x0020_Type">
    <vt:lpwstr/>
  </property>
</Properties>
</file>